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70" windowWidth="28455" windowHeight="11955"/>
  </bookViews>
  <sheets>
    <sheet name="3.1" sheetId="1" r:id="rId1"/>
    <sheet name="6.1" sheetId="2" r:id="rId2"/>
  </sheets>
  <definedNames>
    <definedName name="_xlnm.Print_Area" localSheetId="0">'3.1'!$A$1:$AE$159</definedName>
    <definedName name="_xlnm.Print_Area" localSheetId="1">'6.1'!$A$1:$E$134</definedName>
  </definedNames>
  <calcPr calcId="125725"/>
</workbook>
</file>

<file path=xl/calcChain.xml><?xml version="1.0" encoding="utf-8"?>
<calcChain xmlns="http://schemas.openxmlformats.org/spreadsheetml/2006/main">
  <c r="E81" i="2"/>
  <c r="E79"/>
  <c r="E58"/>
  <c r="E19"/>
  <c r="E128" s="1"/>
  <c r="E15"/>
  <c r="E13"/>
  <c r="E12"/>
  <c r="AE152" i="1"/>
  <c r="AC152"/>
  <c r="AB152"/>
  <c r="AA152"/>
  <c r="Z152"/>
  <c r="Y152"/>
  <c r="X152"/>
  <c r="G80"/>
  <c r="G76"/>
</calcChain>
</file>

<file path=xl/sharedStrings.xml><?xml version="1.0" encoding="utf-8"?>
<sst xmlns="http://schemas.openxmlformats.org/spreadsheetml/2006/main" count="2843" uniqueCount="1040">
  <si>
    <t>Форма 3.1. (ЮЛ. ИП)</t>
  </si>
  <si>
    <t>ДОКУМЕНТИРОВАННАЯ ИНФОРМАЦИЯ О ЮРИДИЧЕСКИХ ЛИЦАХ И ИНДИВИДУАЛЬНЫХ ПРЕДПРИНИМАТЕЛЯХ,</t>
  </si>
  <si>
    <t>ОСУЩЕСТВЛЯЮЩИХ ВИДЫ ДЕЯТЕЛЬНОСТИ В СФЕРЕ ОХОТНИЧЬЕГО ХОЗЯЙСТВА</t>
  </si>
  <si>
    <t>по состоянию на  1 января 2022 года</t>
  </si>
  <si>
    <r>
      <t xml:space="preserve">Наименование субъекта Российской Федерации </t>
    </r>
    <r>
      <rPr>
        <sz val="12"/>
        <rFont val="Arial"/>
      </rPr>
      <t>- Вологодская область</t>
    </r>
  </si>
  <si>
    <r>
      <t>Наименование органа исполнительной власти субъекта Российской Федерации</t>
    </r>
    <r>
      <rPr>
        <sz val="12"/>
        <rFont val="Arial"/>
      </rPr>
      <t xml:space="preserve"> - Департамент по охране, контролю и регулированию использования объектов животного мира Вологодской области </t>
    </r>
  </si>
  <si>
    <t>№ п/п</t>
  </si>
  <si>
    <t>Наименование юридического лица или фамилия, имя, отчество (при наличии) индивидуального предпринимателя</t>
  </si>
  <si>
    <t>Организационно-правовая форма *</t>
  </si>
  <si>
    <t>Почтовый адрес, номер контактного телефона, адрес электронной почты</t>
  </si>
  <si>
    <t>ИНН, дата постановки на учет в налоговом органе</t>
  </si>
  <si>
    <t>Расположение охотничьего угодья (муниципальный район)</t>
  </si>
  <si>
    <t>Площадь закрепленных
охотничьих угодий, 
тыс. га</t>
  </si>
  <si>
    <t>Сведения об охотничьих угодьях, закрепленных на основании охотхозяйственных соглашений</t>
  </si>
  <si>
    <t>Сведения об охотничьих угодьях, предоставленных на основании долгосрочных лицензий на пользование животным миром (указываются сведения об охотничьих угодьях, в отношении которых охотхозяйственные соглашения не заключены)</t>
  </si>
  <si>
    <t>Численность и штат работников, занятых в охотничьем хозяйстве</t>
  </si>
  <si>
    <t>серия, номер</t>
  </si>
  <si>
    <t>дата заключения</t>
  </si>
  <si>
    <t>срок действия</t>
  </si>
  <si>
    <t>дата прекращения</t>
  </si>
  <si>
    <t>основания прекращения</t>
  </si>
  <si>
    <t>Площадь охотничьего угодья, тыс. га</t>
  </si>
  <si>
    <t>дата выдачи</t>
  </si>
  <si>
    <t>дата прекращения права пользования животным миром, возникшего на основании долгосрочной лицензии на пользование животным миром</t>
  </si>
  <si>
    <t>основания прекращения права пользования животным миром, возникшего на основании долгосрочной лицензии на пользование животным миром</t>
  </si>
  <si>
    <t>Договор о предоставлении в пользование территорий или акваторий</t>
  </si>
  <si>
    <t>всего</t>
  </si>
  <si>
    <t xml:space="preserve">из них </t>
  </si>
  <si>
    <t>производственные охотничьи инспектора</t>
  </si>
  <si>
    <t>охотоведы</t>
  </si>
  <si>
    <t>егеря</t>
  </si>
  <si>
    <t>охотники, осуществляющие промысловую охоту</t>
  </si>
  <si>
    <t>прочие работники</t>
  </si>
  <si>
    <t>в том числе</t>
  </si>
  <si>
    <t>С высшим специальным образование</t>
  </si>
  <si>
    <t>Со средним специальным образованием</t>
  </si>
  <si>
    <t>Бабаевское РО РОО ВОООиР</t>
  </si>
  <si>
    <t xml:space="preserve">162480, Вологодская обл., г. Бабаево, ул. Советская, д. 28, оф. 2 </t>
  </si>
  <si>
    <t xml:space="preserve">3501001561, 15.05.1995 г.
</t>
  </si>
  <si>
    <t>Бабаевский</t>
  </si>
  <si>
    <t>№ 115</t>
  </si>
  <si>
    <t>08.04.2020 г.</t>
  </si>
  <si>
    <t>с 08.04.2020 г. по 08.04.2069 г.</t>
  </si>
  <si>
    <t>-</t>
  </si>
  <si>
    <t>серия О № 0001045</t>
  </si>
  <si>
    <t>24.04. 2007 г.</t>
  </si>
  <si>
    <t>с 16.04. 2007 г. по 16.04. 2032 г.</t>
  </si>
  <si>
    <t xml:space="preserve">заключение охотхозяйственного соглашения </t>
  </si>
  <si>
    <t>№ 51</t>
  </si>
  <si>
    <t>28.09.2007 г.</t>
  </si>
  <si>
    <t>08.04.2020 г</t>
  </si>
  <si>
    <t>ВРОО «ООиР Заречье»</t>
  </si>
  <si>
    <t xml:space="preserve">162482, Вологодская обл., г. Бабаево, ул. Свободы, д. 1 Б, (81743) 2-33-79
</t>
  </si>
  <si>
    <t xml:space="preserve">3525138798, 20.10 2005 г.
</t>
  </si>
  <si>
    <t>№57</t>
  </si>
  <si>
    <t>06.12.2017 г.</t>
  </si>
  <si>
    <t>с 06.12.2017 г. по 06.12.2066 г.</t>
  </si>
  <si>
    <t>Серия 35 №0000012</t>
  </si>
  <si>
    <t>30.03. 2009 г.</t>
  </si>
  <si>
    <t>с 17.03.2009 г. по 17.03.2058 г.</t>
  </si>
  <si>
    <t>№ 22</t>
  </si>
  <si>
    <t>06.04.2009 г.</t>
  </si>
  <si>
    <t>Бабаевский, Кадуйский</t>
  </si>
  <si>
    <t>№ 58</t>
  </si>
  <si>
    <t>Серия 35 №0000013</t>
  </si>
  <si>
    <t>31.03. 2009 г.</t>
  </si>
  <si>
    <t>с 31.03.2009 г. по 21.11.2054 г.</t>
  </si>
  <si>
    <t>№ 1</t>
  </si>
  <si>
    <t>28.03.2007 г.</t>
  </si>
  <si>
    <t>с 21.11.2005 г. по 21.11.2054 г.</t>
  </si>
  <si>
    <t>№ 59</t>
  </si>
  <si>
    <t>Серия 35 №0000014</t>
  </si>
  <si>
    <t xml:space="preserve">№ 2 </t>
  </si>
  <si>
    <t>ВРОО «ООиР ветеранов правоохранительных органов»</t>
  </si>
  <si>
    <t xml:space="preserve">162840, г.Устюжна, Устюженский переулок, д.13а, (81737) 2-12-88
</t>
  </si>
  <si>
    <t xml:space="preserve">3525148316, 24.03. 2005 г.
</t>
  </si>
  <si>
    <t>№ 21</t>
  </si>
  <si>
    <t>25.08.2015 г.</t>
  </si>
  <si>
    <t>с 25.08.2015 г. по 25.08.2064 г.</t>
  </si>
  <si>
    <t>Серия ХХ №6967</t>
  </si>
  <si>
    <t>14.12.2005 г.</t>
  </si>
  <si>
    <t>с 21.11.2005 г. по 21.11.2015 г.</t>
  </si>
  <si>
    <t>25.08.2015 г</t>
  </si>
  <si>
    <t>№ 11</t>
  </si>
  <si>
    <t>02.09.2008 г.</t>
  </si>
  <si>
    <t>Устюженский</t>
  </si>
  <si>
    <t>№ 108</t>
  </si>
  <si>
    <t>31.03.2020 г</t>
  </si>
  <si>
    <t>с 31.03.2020 г. по 31.03.2069 г.</t>
  </si>
  <si>
    <t>Серия О №0000007</t>
  </si>
  <si>
    <t>21.08. 2008 г.</t>
  </si>
  <si>
    <t>с 13.08.2007 по 13.08.2056 г.</t>
  </si>
  <si>
    <t>№ 12</t>
  </si>
  <si>
    <t>МООО «Биосфера» (О/Х "Шогдинское")</t>
  </si>
  <si>
    <t xml:space="preserve">162470, Вологодская область, Бабаевский район, д.Волково, д.25
</t>
  </si>
  <si>
    <t xml:space="preserve">7842012578, 14.02.2012 г.
</t>
  </si>
  <si>
    <t>№ 120</t>
  </si>
  <si>
    <t>09.04.2020 г.</t>
  </si>
  <si>
    <t>с 09.04.2020 г. по 09.04.2069 г.</t>
  </si>
  <si>
    <t>Серия 35 №0000007</t>
  </si>
  <si>
    <t>24.10.2008 г.</t>
  </si>
  <si>
    <t>с 30.09.2008 г. по 21.11.2030 г.</t>
  </si>
  <si>
    <t>№ 16</t>
  </si>
  <si>
    <t>с 21.11.2005 г. по 21.11.2030 г.</t>
  </si>
  <si>
    <t>АО «Бабаевский леспромхоз»</t>
  </si>
  <si>
    <t xml:space="preserve">162483, Вологодская обл., г. Бабаево, ул. Мира, 3, (81743) 2-10-22
</t>
  </si>
  <si>
    <t xml:space="preserve">3501000818, 25.05.1994 г.
</t>
  </si>
  <si>
    <t>№ 101</t>
  </si>
  <si>
    <t>18.03.2020 г.</t>
  </si>
  <si>
    <t>с 18.03.2020 г. по 18.03.2069 г.</t>
  </si>
  <si>
    <t>Серия 35 №000025</t>
  </si>
  <si>
    <t>20.10.2009 г.</t>
  </si>
  <si>
    <t>с 09.10. 2009 г. по 09.10. 2034 г.</t>
  </si>
  <si>
    <t>№ 31</t>
  </si>
  <si>
    <t>02.11.2009 г.</t>
  </si>
  <si>
    <t>05.02.2016 г.</t>
  </si>
  <si>
    <t>05.02.2016 г. по 05.02.2065 г.</t>
  </si>
  <si>
    <t>Общественная организация «Подольское районное общество охотников и рыболовов»</t>
  </si>
  <si>
    <t xml:space="preserve">142108, Московская обл., г. Подольск, ул. Серпуховская, д. 202а, 8-915-230-94-05
</t>
  </si>
  <si>
    <t xml:space="preserve">5036020137, 27.09.1991 г.
</t>
  </si>
  <si>
    <t>№ 8</t>
  </si>
  <si>
    <t>21.05.2012 г.</t>
  </si>
  <si>
    <t>с 21.05.2012 г. по 21.05.2037 г.</t>
  </si>
  <si>
    <t>Серия XX №6973</t>
  </si>
  <si>
    <t>27.04.2006 г.</t>
  </si>
  <si>
    <t>с 10.04.2006 г. по 10.04.2016 г.</t>
  </si>
  <si>
    <t xml:space="preserve">№ 25 </t>
  </si>
  <si>
    <t>17.08.2007 г.</t>
  </si>
  <si>
    <t>№ 9</t>
  </si>
  <si>
    <t>Серия О №0001048</t>
  </si>
  <si>
    <t>09.07.2007 г.</t>
  </si>
  <si>
    <t>с 21.05.2007 г. по 21.05.2032 г.</t>
  </si>
  <si>
    <t>№ 24</t>
  </si>
  <si>
    <t>ООО "Техносервис СВ"</t>
  </si>
  <si>
    <t>162481, Вологодская обл., г. Бабаево, ул. Северная, д. 44, стр.1, 8-921-255-28-88</t>
  </si>
  <si>
    <t>3501007700, 29.04.2010 г.</t>
  </si>
  <si>
    <t>07.11.2016 г.</t>
  </si>
  <si>
    <t>с 07.11.2016 г. По 07.11.2041 г</t>
  </si>
  <si>
    <t>ООО "Ассоциация бабаевских лесопромышленников"</t>
  </si>
  <si>
    <t xml:space="preserve">162482, Вологодская обл., г. Бабаево, ул. Свердлова, д.54А, оф.8,9 </t>
  </si>
  <si>
    <t>3501007468, 06.05.2009 г.</t>
  </si>
  <si>
    <t>№ 45</t>
  </si>
  <si>
    <t>05.09.2017 г.</t>
  </si>
  <si>
    <t>с 05.09.2017 г. по 05.09.2042 г.</t>
  </si>
  <si>
    <t>ИП Кабанов А.Г.</t>
  </si>
  <si>
    <t>162482, г. Бабаево, ул. Новостроек, д. 10</t>
  </si>
  <si>
    <t>350102014027, 16.01.2017 г.</t>
  </si>
  <si>
    <t>№ 89</t>
  </si>
  <si>
    <t>26.09.2019 г.</t>
  </si>
  <si>
    <t>с 26.09.2019 г. по 26.09.2068 г.</t>
  </si>
  <si>
    <t>Бабушкинское РО РОО ВОООиР</t>
  </si>
  <si>
    <t xml:space="preserve">161350, Вологодская область, с.им.Бабушкина, ул.Юнина, д.10, (81745) 2-28-09  </t>
  </si>
  <si>
    <t>3502001162, 29.12.1994 г.</t>
  </si>
  <si>
    <t>Бабушкинский</t>
  </si>
  <si>
    <t>Серия 35 №0000010</t>
  </si>
  <si>
    <t>11.03. 2009 г.</t>
  </si>
  <si>
    <t xml:space="preserve">с 24.02. 2009 г. по 06.08. 2032 г. </t>
  </si>
  <si>
    <t>№ 20</t>
  </si>
  <si>
    <t>31.03.2009 г.</t>
  </si>
  <si>
    <t>с 06.08.2007 г. по 06.08.2032 г.</t>
  </si>
  <si>
    <t>ВРОООиР "Красота"</t>
  </si>
  <si>
    <t xml:space="preserve"> 161360,  Вологодская обл., Бабушкинский р-он, п. Красота, ул. Лесная, д. 7</t>
  </si>
  <si>
    <t>3525314250, 16.05.2016 г.</t>
  </si>
  <si>
    <t>№ 25</t>
  </si>
  <si>
    <t>08.06.2016 г.</t>
  </si>
  <si>
    <t>с 08.06.2016 по 08.06.65 г.</t>
  </si>
  <si>
    <t>ИП Анфалов М.А. (о/х "Бережок")</t>
  </si>
  <si>
    <t>161343, Вологодская область, Бабушкинский район,                            д. Кулибарово,                д. 14, 8-981-445-39-36, ama35@yandex.ru</t>
  </si>
  <si>
    <t>350200014025, 31.12.2004</t>
  </si>
  <si>
    <t>№ 29</t>
  </si>
  <si>
    <t>21.09.2016 г</t>
  </si>
  <si>
    <t>с 21.09.2016 г по 21.09.2065 г.</t>
  </si>
  <si>
    <t>ИП Конюшков Евгений Николаевич</t>
  </si>
  <si>
    <t>140142, Московская область, Раменский район, д. Вялки,                    ул. Металлургов,           д 8</t>
  </si>
  <si>
    <t>504015858314, 06.03.2015 г.</t>
  </si>
  <si>
    <t>№ 44</t>
  </si>
  <si>
    <t>22.08.2017 г</t>
  </si>
  <si>
    <t>с 22.08.2017 г. по 22.08.2042 г.</t>
  </si>
  <si>
    <t>ИП Мальцев Эдуард Александрович</t>
  </si>
  <si>
    <t>161340, Вологодская область, Бабушкинский район, с. Миньково, ул. Школьная, д. 23, кв. 6</t>
  </si>
  <si>
    <t>350200153491, 21.04.2005 г.</t>
  </si>
  <si>
    <t>№ 47</t>
  </si>
  <si>
    <t>26.09.2017 г</t>
  </si>
  <si>
    <t>с 26.09.2017 г. по 26.09.2042 г.</t>
  </si>
  <si>
    <t>ООО «Вологодская охота»</t>
  </si>
  <si>
    <t xml:space="preserve">162000, Вологодская обл., г.Грязовец, ул.Ленина,д. 85, оф. 12, (81755)2-17-45
</t>
  </si>
  <si>
    <t xml:space="preserve">3525172830, 30.10.2006 г.
</t>
  </si>
  <si>
    <t>Грязовецкий</t>
  </si>
  <si>
    <t>Серия О №0001056</t>
  </si>
  <si>
    <t>16.11.2007 г.</t>
  </si>
  <si>
    <t>с 15.11.2007г. по 15.11.2032г.</t>
  </si>
  <si>
    <t>№ 53</t>
  </si>
  <si>
    <t>26.11.2007 г.</t>
  </si>
  <si>
    <t>Белозерский</t>
  </si>
  <si>
    <t>Серия О №0000006</t>
  </si>
  <si>
    <t>07.08.2008 г.</t>
  </si>
  <si>
    <t>с 22.07.2008 г. по 22.07.2033 г.</t>
  </si>
  <si>
    <t>№ 3</t>
  </si>
  <si>
    <t>18.08.2008 г.</t>
  </si>
  <si>
    <t xml:space="preserve">АО "Белозерский леспромхоз"  </t>
  </si>
  <si>
    <t>161200, Вологодская область, г. Белозерск, ул. Радищева, д. 48, стр. 4, 8-817-56 21145, 21147</t>
  </si>
  <si>
    <t>3503000059, 16.09.2002 г.</t>
  </si>
  <si>
    <t>№ 35</t>
  </si>
  <si>
    <t>07.02.2017 г.</t>
  </si>
  <si>
    <t>с 07.02.2017 г. по 07.02.2042 г</t>
  </si>
  <si>
    <t xml:space="preserve">ООО "Академия плюс" </t>
  </si>
  <si>
    <t>160000, Вологодская область, г. Вологда, ул. Гагарина, д. 28, кв. 5</t>
  </si>
  <si>
    <t>3525386470, 22.09.2016 г.</t>
  </si>
  <si>
    <t>№ 36</t>
  </si>
  <si>
    <t>22.02.2017 г.</t>
  </si>
  <si>
    <t>с 22.02.2017 г. по 22.02.2042 г</t>
  </si>
  <si>
    <t>ООО "Триал"</t>
  </si>
  <si>
    <t>162609, г. Череповец, ул. Наседкина, д. 23, пом. 7А</t>
  </si>
  <si>
    <t>5027254146, 04.07.2017</t>
  </si>
  <si>
    <t>№ 55</t>
  </si>
  <si>
    <t>21.11.2017 г.</t>
  </si>
  <si>
    <t>с 21.11.2017 г. по 21.11.2042 г.</t>
  </si>
  <si>
    <t>ВООО «Клуб охотников и рыболовов Хантер»</t>
  </si>
  <si>
    <t xml:space="preserve">160028, г. Вологда, Окружное шоссе, д. 11, (8172) 53-94-52   
</t>
  </si>
  <si>
    <t xml:space="preserve">3525229318, 01.10.2009 г.
</t>
  </si>
  <si>
    <t>Вашкинский</t>
  </si>
  <si>
    <t>№ 14</t>
  </si>
  <si>
    <t>24.02.2014 г.</t>
  </si>
  <si>
    <t>с 24.02.2014 г. по 24.02.2063 г.</t>
  </si>
  <si>
    <t>Серия 35 № 0000034</t>
  </si>
  <si>
    <t>23.03.2010 г.</t>
  </si>
  <si>
    <t>с 19.03.2010 г. по 19.03.2059 г.</t>
  </si>
  <si>
    <t xml:space="preserve">№ 39 </t>
  </si>
  <si>
    <t>24.03.2010 г. (с изменениями)</t>
  </si>
  <si>
    <t>ВООО «Клуб ОиР «Коротецкий»</t>
  </si>
  <si>
    <t>160021, г. Вологда, ул. Ананьинская, д. 50, 8-921-722-98-42; besthunter10@mail.ru</t>
  </si>
  <si>
    <t xml:space="preserve">3511005967, 08.02.2007 г.
</t>
  </si>
  <si>
    <t>Вашкинский, Кирилловский</t>
  </si>
  <si>
    <t>№ 71</t>
  </si>
  <si>
    <t xml:space="preserve">31.05.2018 г. </t>
  </si>
  <si>
    <t>с 31.05.2018 г. по 31.05.2067 г.</t>
  </si>
  <si>
    <t>Серия 35 №0000020</t>
  </si>
  <si>
    <t>10.07. 2009 г.</t>
  </si>
  <si>
    <t xml:space="preserve">с 07.07.2009 г. по 06.11.2032 г.
</t>
  </si>
  <si>
    <t>31.05.2018 г.</t>
  </si>
  <si>
    <t>№ 6</t>
  </si>
  <si>
    <t>22.08.2008 г. (с изменениями)</t>
  </si>
  <si>
    <t>с 06.11.2007 г. по 06.11.2032 г.</t>
  </si>
  <si>
    <t>ООО "МедведЪ"</t>
  </si>
  <si>
    <t>160002, г. Вологда, ул. Гагарина, д. 41, оф. 3 88172 558125, yg35@mail.ru</t>
  </si>
  <si>
    <t>3525368030, 05.02.2016 г.</t>
  </si>
  <si>
    <t>23.05.2016 г.</t>
  </si>
  <si>
    <t>с 23.05.2016 г. по 23.05.2065 г.</t>
  </si>
  <si>
    <t>АО "Вашкинский ЛПХ"</t>
  </si>
  <si>
    <t>161250, Вологодская область, Вашкинский район, с. Липин Бор, ул. Пионерская, д. 11, vashki@cherles.ru</t>
  </si>
  <si>
    <t>3504000485, 17.03.1994 г.</t>
  </si>
  <si>
    <t>№ 63</t>
  </si>
  <si>
    <t>22.12.2017 г.</t>
  </si>
  <si>
    <t>с 22.12.2017 г. по 22.12.2066 г.</t>
  </si>
  <si>
    <t>Великоустюгское РО РОО ВОООиР</t>
  </si>
  <si>
    <t xml:space="preserve">162390, Вологодская обл., г. Великий Устюг, ул. Сахарова, д. 37А, (81738) 2-29-24, ohotavu@yandex.ru
</t>
  </si>
  <si>
    <t xml:space="preserve">3526009900, 23.12.1994 г.
</t>
  </si>
  <si>
    <t>Великоустюгский</t>
  </si>
  <si>
    <t>№ 126</t>
  </si>
  <si>
    <t>25.11.2020 г</t>
  </si>
  <si>
    <t>с 25.11.2020 г. по 25.11.2069 г.</t>
  </si>
  <si>
    <t>Серия О №0001039</t>
  </si>
  <si>
    <t xml:space="preserve">29.12.2006 г.
</t>
  </si>
  <si>
    <t xml:space="preserve">с 27.12.2006 г. по 27.12.2031 г.
</t>
  </si>
  <si>
    <t>25.11.2020 г.</t>
  </si>
  <si>
    <t>31.08.2007 г.</t>
  </si>
  <si>
    <t>с 27.12.2006 г. по 27.12.2031 г.</t>
  </si>
  <si>
    <t>ООО «Новаторский ЛПК»</t>
  </si>
  <si>
    <t xml:space="preserve">162390, Вологодская обл., г. Великий Устюг, ул. Виноградова, д. 4, (81738) 2-35-56
</t>
  </si>
  <si>
    <t xml:space="preserve">3526014883, 28.07.2000 г.
</t>
  </si>
  <si>
    <t>№ 19</t>
  </si>
  <si>
    <t>11.02.2015 г.</t>
  </si>
  <si>
    <t>с 11.02.2015 г. по 11.02.2064 г.</t>
  </si>
  <si>
    <t>Серия ХХ №6974</t>
  </si>
  <si>
    <t>01.06. 2006 г.</t>
  </si>
  <si>
    <t>с 13.02.2006 г. по 13.02.2016 г.</t>
  </si>
  <si>
    <t>№ 34</t>
  </si>
  <si>
    <t>31.08.2007 г. (с изменениями)</t>
  </si>
  <si>
    <t>№ 60</t>
  </si>
  <si>
    <t>08.12.2017 г.</t>
  </si>
  <si>
    <t>с 08.12.2017 г. по 08.12.2066 г.</t>
  </si>
  <si>
    <t>ООО "Чигра"</t>
  </si>
  <si>
    <t>162393, Вологодская обл., г. Великий Устюг, ул. Гледенская, д. 75, 8-81-38-2-01-79, mox11174@yandex.ru</t>
  </si>
  <si>
    <t>3526035347, 03.07.2018</t>
  </si>
  <si>
    <t>№ 61</t>
  </si>
  <si>
    <t>19.12.2017 г.</t>
  </si>
  <si>
    <t>с 19.12.2017 г. по 19.12.2042 г.</t>
  </si>
  <si>
    <t>Индивидуальный предприниматель Бадан В.А.</t>
  </si>
  <si>
    <t>162393, г. Великий Устюг, ул. 1-я Слободская, д. 3А</t>
  </si>
  <si>
    <t>352600031854, 29.06.2004 г.</t>
  </si>
  <si>
    <t>№ 76</t>
  </si>
  <si>
    <t>22.08.2018 г.</t>
  </si>
  <si>
    <t>с 22.08.2018 г. по 22.08.2067 г.</t>
  </si>
  <si>
    <t>ООО "Траст"</t>
  </si>
  <si>
    <t>162393, Вологодская область, Великоустюгский р-н, д. Золотавцево, д. 1 коп. Б, (881738)22446, lestok-er.2010@mail.ru</t>
  </si>
  <si>
    <t>3526023623, 24.10.2008 г.</t>
  </si>
  <si>
    <t>№ 78</t>
  </si>
  <si>
    <t>с 23.08.2018 г. по 23.082067 г.</t>
  </si>
  <si>
    <t>Верховажское РО РОО ВОООиР</t>
  </si>
  <si>
    <t>Вологодская область, с. Верховажье, ул. Первомайская, д. 16</t>
  </si>
  <si>
    <t xml:space="preserve">3505001724, 19.02.1996 г.
</t>
  </si>
  <si>
    <t>Верховажский</t>
  </si>
  <si>
    <t>№ 49</t>
  </si>
  <si>
    <t>19.10.2017 г.</t>
  </si>
  <si>
    <t>с 19.10.2017 г. по 19.10.2066 г.</t>
  </si>
  <si>
    <t>Серия О №0001037</t>
  </si>
  <si>
    <t xml:space="preserve">с 25.12.2006 г. по 25.12.2031 г.
</t>
  </si>
  <si>
    <t>заключение охотхозяйственного соглашения</t>
  </si>
  <si>
    <t>№ 33</t>
  </si>
  <si>
    <t>30.08.2007 г.</t>
  </si>
  <si>
    <t>ВРОО рыболовно-охотничье общество «Верхние Ваги»</t>
  </si>
  <si>
    <t>165150, Архангельская обл., г. Вельск, ул. Дзержинского, д. 92, (81836) 62-875</t>
  </si>
  <si>
    <t xml:space="preserve">3525173168, 02.11.2006 г.
</t>
  </si>
  <si>
    <t>№ 81</t>
  </si>
  <si>
    <t>05.09.2018 г.</t>
  </si>
  <si>
    <t>с 05.09.2018 г. по 05.09.2067 г.</t>
  </si>
  <si>
    <t>Серия 35 №0000021</t>
  </si>
  <si>
    <t xml:space="preserve">22.07.2009 г.
</t>
  </si>
  <si>
    <t xml:space="preserve">с 20.07.2009 г. по 20.07.2058 г.
</t>
  </si>
  <si>
    <t>№ 27</t>
  </si>
  <si>
    <t>22.07.2009 г.</t>
  </si>
  <si>
    <t>№ 109</t>
  </si>
  <si>
    <t>06.04.2020 г.</t>
  </si>
  <si>
    <t>с 06.04.2020 г. по 06.04.2069 г.</t>
  </si>
  <si>
    <t>ООО «Урусовское»</t>
  </si>
  <si>
    <t xml:space="preserve">162321, Вологодская обл., Верховажский район, д. Урусовская, ул. Покровская, д. 11, (81759) 33-1-34
</t>
  </si>
  <si>
    <t xml:space="preserve">3505004475, 23.11.2007 г.
</t>
  </si>
  <si>
    <t>№ 116</t>
  </si>
  <si>
    <t>Серия О №0000003</t>
  </si>
  <si>
    <t>30.07.2008 г.</t>
  </si>
  <si>
    <t xml:space="preserve">с 22.07.2008 г. по 22.07.2057 г. </t>
  </si>
  <si>
    <t>13.08.2008 г. (с изменениями)</t>
  </si>
  <si>
    <t>ООО "МонолитВ"</t>
  </si>
  <si>
    <t>606149, ул.Садовая, д. 1 "Б", с. Чулково, Вачский р-н, Нижегородская обл.</t>
  </si>
  <si>
    <t>5208006152, 15.11.2019 г.</t>
  </si>
  <si>
    <t xml:space="preserve">№ 23 </t>
  </si>
  <si>
    <t>20.02.2016 г.</t>
  </si>
  <si>
    <t>с 20.02.2016 г. по 20.02.2065 г.</t>
  </si>
  <si>
    <t>ООО "Сивчуга"</t>
  </si>
  <si>
    <t>160022, г. Вологда,                          ул. Новгородская,     д. 37, кв.34, 89315023888</t>
  </si>
  <si>
    <t>3525380950, 07.07.2016 г.</t>
  </si>
  <si>
    <t>№ 30</t>
  </si>
  <si>
    <t>14.10.2016 г.</t>
  </si>
  <si>
    <t>с 14.10.2016 г. по 14.10.2041 г.</t>
  </si>
  <si>
    <t>ООО "Белка-Лес"</t>
  </si>
  <si>
    <t xml:space="preserve">162311, Вологодская область, Верховажский район, д. Уросовская, ул. Центральная, д. 16, 8-921-825-85-87, tania.malgina@yandex.ru </t>
  </si>
  <si>
    <t>3505005550, 15.02.2017 г.</t>
  </si>
  <si>
    <t>№ 41</t>
  </si>
  <si>
    <t>08.08.2017 г</t>
  </si>
  <si>
    <t>с 08.08.2017 г. по 08.08.2042 г.</t>
  </si>
  <si>
    <t>ООО Кулой"</t>
  </si>
  <si>
    <t>162300, Верховажский р-н, д. Сомицыно, ул. Северная, д. 14</t>
  </si>
  <si>
    <t>3505005616, 09.10.2018 г.</t>
  </si>
  <si>
    <t>№ 84</t>
  </si>
  <si>
    <t>22.02.2019 г</t>
  </si>
  <si>
    <t>с 22.02.2019 г. по 22.02.2068 г.</t>
  </si>
  <si>
    <t>ООО "Гепереон 59"</t>
  </si>
  <si>
    <t>618200, Пермский край,  г. Чусовой, ул. Чайковского, д. 12, кв. 52</t>
  </si>
  <si>
    <t>5921034267, 19.05.2017 г.</t>
  </si>
  <si>
    <t>№ 88</t>
  </si>
  <si>
    <t>28.05.2019 г</t>
  </si>
  <si>
    <t>с 28.05.2019 г. по 28.05.2068 г</t>
  </si>
  <si>
    <t>31.12.2019 г.</t>
  </si>
  <si>
    <t>по соглашению сторон</t>
  </si>
  <si>
    <t>НП «Возрождение Русской глубинки»</t>
  </si>
  <si>
    <t xml:space="preserve">162167, Вологодская обл., Вожегодский р-он, Бекетовский с/с, д. Ануфриевская, д. 16, (495) 780-64-11 
</t>
  </si>
  <si>
    <t xml:space="preserve">3506002858, 06.02.2003 г. 
</t>
  </si>
  <si>
    <t>Вожегодский</t>
  </si>
  <si>
    <t>№ 103</t>
  </si>
  <si>
    <t>19.03.2020 г.</t>
  </si>
  <si>
    <t>с 19.03.2020 г. по 19.03.2069 г.</t>
  </si>
  <si>
    <t>Серия 35 №0000002</t>
  </si>
  <si>
    <t>20.10.2008 г.</t>
  </si>
  <si>
    <t>с 07.10.2008 г. по 07.10.2057 г.</t>
  </si>
  <si>
    <t>19.03.2020 г</t>
  </si>
  <si>
    <t>№ 13</t>
  </si>
  <si>
    <t>ООО «Диана»</t>
  </si>
  <si>
    <t xml:space="preserve">143100, Московская обл., г. Руза, площадь Партизан, д.5, (496) 272-47-51
</t>
  </si>
  <si>
    <t xml:space="preserve">5075030315, 01.09.2005 г.
</t>
  </si>
  <si>
    <t>№ 119</t>
  </si>
  <si>
    <t>Серия 35 №0000017</t>
  </si>
  <si>
    <t>28.04.2009 г.</t>
  </si>
  <si>
    <t>с 22.04.2009 г. по 22.04.2058 г.</t>
  </si>
  <si>
    <t>30.04.2009 г.</t>
  </si>
  <si>
    <t>№ 118</t>
  </si>
  <si>
    <t>Серия 35 №0000004</t>
  </si>
  <si>
    <t>21.10.2008 г.</t>
  </si>
  <si>
    <t>РОО Вологодское областное общество ОиР</t>
  </si>
  <si>
    <t xml:space="preserve">160035, г. Вологда, ул. Пролетарская, д. 20, (8172) 72-27-65, vologdaohota@yandex.ru 
</t>
  </si>
  <si>
    <t xml:space="preserve">3525046473, 22.12.1999 г.
</t>
  </si>
  <si>
    <t>Серия 35 №0000005</t>
  </si>
  <si>
    <t>22.10.2008 г.</t>
  </si>
  <si>
    <t>с 07.10.2008 г. по 07.10.2033 г.</t>
  </si>
  <si>
    <t>17.11.2008 г.</t>
  </si>
  <si>
    <t>Никольский</t>
  </si>
  <si>
    <t>Серия О №0001035</t>
  </si>
  <si>
    <t>29.12.2006 г.</t>
  </si>
  <si>
    <t>с 25.12. 2006 г. по 25.12. 2031 г.</t>
  </si>
  <si>
    <t>№ 42</t>
  </si>
  <si>
    <t>03.10.2007 г.</t>
  </si>
  <si>
    <t>Нюксенский</t>
  </si>
  <si>
    <t>№ 127</t>
  </si>
  <si>
    <t>04.02.2021 г.</t>
  </si>
  <si>
    <t>с 04.02.2021 г. по 04.02.2070 г.</t>
  </si>
  <si>
    <t>Серия 35 №0000011</t>
  </si>
  <si>
    <t>24.03.2009 г.</t>
  </si>
  <si>
    <t>с 17.03.2009 г. по 22.07.2033 г.</t>
  </si>
  <si>
    <t xml:space="preserve">заключение охотхозяйственного соглашения
</t>
  </si>
  <si>
    <t>№ 23</t>
  </si>
  <si>
    <t>27.04.2009 г.</t>
  </si>
  <si>
    <t>Усть-Кубинский</t>
  </si>
  <si>
    <t>№ 128</t>
  </si>
  <si>
    <t>Серия О №0001051</t>
  </si>
  <si>
    <t>16.08.2007 г.</t>
  </si>
  <si>
    <t>с 15.08.2007 г. по 15.08.2032 г.</t>
  </si>
  <si>
    <t>03.09.2007 г.</t>
  </si>
  <si>
    <t>№ 132</t>
  </si>
  <si>
    <t>30.04.2021 г.</t>
  </si>
  <si>
    <t>с 30.04.2021 г. по 30.04.2070 г.</t>
  </si>
  <si>
    <t>Серия О №0001044</t>
  </si>
  <si>
    <t>18.04.2007 г.</t>
  </si>
  <si>
    <t>с 16.04.2007 г. по 16.04.2032 г.</t>
  </si>
  <si>
    <t>№ 48</t>
  </si>
  <si>
    <t>04.09.2007 г.</t>
  </si>
  <si>
    <t>Харовский</t>
  </si>
  <si>
    <t>№ 131</t>
  </si>
  <si>
    <t>18.03.2021 г.</t>
  </si>
  <si>
    <t>с 18.03.2021 г. по 18.03.2070 г.</t>
  </si>
  <si>
    <t>Серия О №0001036</t>
  </si>
  <si>
    <t>с 25.12.2006 г. по 25.12.2031 г.</t>
  </si>
  <si>
    <t>№ 40</t>
  </si>
  <si>
    <t>Чагодощенский</t>
  </si>
  <si>
    <t>№ 123</t>
  </si>
  <si>
    <t>14.04.2020 г.</t>
  </si>
  <si>
    <t>с 14.04.2020 г. по 14.04.2069 г.</t>
  </si>
  <si>
    <t>Серия ХХ №6979</t>
  </si>
  <si>
    <t>№ 124</t>
  </si>
  <si>
    <t>Серия ХХ №6980</t>
  </si>
  <si>
    <t>№ 46</t>
  </si>
  <si>
    <t>Шекснинский</t>
  </si>
  <si>
    <t>№ 122</t>
  </si>
  <si>
    <t>Серия О №0001034</t>
  </si>
  <si>
    <t>№ 43</t>
  </si>
  <si>
    <t>№ 121</t>
  </si>
  <si>
    <t>Серия О №0001033</t>
  </si>
  <si>
    <t>Вологодское РО РОО ВОООиР</t>
  </si>
  <si>
    <t xml:space="preserve">160035, г. Вологда, ул. Пролетарская, д. 20, (8172) 72-67-22
</t>
  </si>
  <si>
    <t xml:space="preserve">3525046480, 23.01.1995 г.
</t>
  </si>
  <si>
    <t>Вологодский, Междуреченский, Сокольский</t>
  </si>
  <si>
    <t>№ 54</t>
  </si>
  <si>
    <t>08.11.2017 г.</t>
  </si>
  <si>
    <t>с 08.11.2017 г. по 08.11.2066 г.</t>
  </si>
  <si>
    <t>Серия О №0001038</t>
  </si>
  <si>
    <t xml:space="preserve">29.12. 2006 г. </t>
  </si>
  <si>
    <t>29.08.2007 г.</t>
  </si>
  <si>
    <t>Вологодский</t>
  </si>
  <si>
    <t>Серия ХХ №6977</t>
  </si>
  <si>
    <t xml:space="preserve">11.12. 2006 г. </t>
  </si>
  <si>
    <t>с 04.12. 2006 г. по 04.12. 2031 г.</t>
  </si>
  <si>
    <t>ООО "Мелдань"</t>
  </si>
  <si>
    <t>160000, г. Вологда, ул. Саммера, д. 53, каб. 10</t>
  </si>
  <si>
    <t>3525347583, 05.05.2015 г.</t>
  </si>
  <si>
    <t>21.07.2015 г.</t>
  </si>
  <si>
    <t>с 21.07.2015 г. по 21.07.2064 г.</t>
  </si>
  <si>
    <t>ВРО ВОО - ОСОО (ОХ «Кущубское»)</t>
  </si>
  <si>
    <t xml:space="preserve">160000, г. Вологда, ул. Пролетарская, д. 33 кв. 75, 8-921-120-27-78
</t>
  </si>
  <si>
    <t xml:space="preserve">3525129419, 21.07.2003 г.
</t>
  </si>
  <si>
    <t>№ 105</t>
  </si>
  <si>
    <t>31.03.2020 г.</t>
  </si>
  <si>
    <t>Серия О №0001055</t>
  </si>
  <si>
    <t>18.10.2007 г.</t>
  </si>
  <si>
    <t>с 08.10.2007 г. по 08.10.2032 г.</t>
  </si>
  <si>
    <t>07.12.2007 г.</t>
  </si>
  <si>
    <t>БУ ВО "Облохотдирекция"</t>
  </si>
  <si>
    <t>160019, г. Вологда,                  ул. Горького, д.37 88172541895</t>
  </si>
  <si>
    <t>3525006304, 18.11.2002 г.</t>
  </si>
  <si>
    <t>Вологодский, Кирилловский</t>
  </si>
  <si>
    <t>10.01.2017 г.</t>
  </si>
  <si>
    <t>с 10.01.2017 г. по 10.01.2066 г</t>
  </si>
  <si>
    <t>ВРОО «КОиР «Охотничье поле»</t>
  </si>
  <si>
    <t xml:space="preserve">162940, Вологодская обл., Вытегорский р-н, п. Депо, ул. Советская, д. 2, (81746) 5-61-85
</t>
  </si>
  <si>
    <t xml:space="preserve">3525146894, 08.10.2007 г.
</t>
  </si>
  <si>
    <t>Вытегорский</t>
  </si>
  <si>
    <t>№ 104</t>
  </si>
  <si>
    <t>24.03.2020 г.</t>
  </si>
  <si>
    <t>с 24.03.2020 г. по 24.03.2069 г.</t>
  </si>
  <si>
    <t>Серия ХХ №1089</t>
  </si>
  <si>
    <t>26.05. 2005 г.</t>
  </si>
  <si>
    <t>с 11.05. 2005 г. по 11.05. 2030 г.</t>
  </si>
  <si>
    <t>04.09.2007 г. (с изменениями)</t>
  </si>
  <si>
    <t>ВРОО «Охотничье общество «Никольское»</t>
  </si>
  <si>
    <t xml:space="preserve">161117, Вологодская область, Кирилловский район, с. Талицы, ул. Школьная, д. 14, vro.35@mail.ru
</t>
  </si>
  <si>
    <t xml:space="preserve">3525151647, 29.06.2005 г.
</t>
  </si>
  <si>
    <t>Серия 35 №0000024</t>
  </si>
  <si>
    <t>20.10. 2009 г.</t>
  </si>
  <si>
    <t>с 23.09.2009 г. по 23.09.2058 г.</t>
  </si>
  <si>
    <t>12.08.2019 г.</t>
  </si>
  <si>
    <t>Постановление Правительства Вологодской области от 12.08.2019 г. № 762</t>
  </si>
  <si>
    <t>Кирилловский</t>
  </si>
  <si>
    <t>№ 100</t>
  </si>
  <si>
    <t>Серия ХХ №6972</t>
  </si>
  <si>
    <t>07.12. 2005 г.</t>
  </si>
  <si>
    <t>27.08.2008 г. (с изменениями)</t>
  </si>
  <si>
    <t>ООО "Прокшино"</t>
  </si>
  <si>
    <t>160000, г. Вологда, ул. Саммера, д. 60, помещ. 11</t>
  </si>
  <si>
    <t>3525405186, 14.07.2017 г.</t>
  </si>
  <si>
    <t>Вытегорский, Вашкинский</t>
  </si>
  <si>
    <t>№ 56</t>
  </si>
  <si>
    <t>28.11.2017 г.</t>
  </si>
  <si>
    <t>с 28.11.2017 г. по 28.11.2066 г.</t>
  </si>
  <si>
    <t>АО "Электронстандарт"</t>
  </si>
  <si>
    <t>188301, Ленинградская область, г. Гатчина, ул. 120 Гатчинской дивизии, промзона-2, (8-813-71) 91825, belayr@bk.ru</t>
  </si>
  <si>
    <t>4705006672, 22.06.1994 г.</t>
  </si>
  <si>
    <t>№ 80</t>
  </si>
  <si>
    <t>31.08.2018 Г.</t>
  </si>
  <si>
    <t xml:space="preserve">С 31.08.2018 Г. по 31.08.2067 г. </t>
  </si>
  <si>
    <t>ООО "Гранит"</t>
  </si>
  <si>
    <t>162900, г. Вытегра, ул. Урицкого, д. 14, кв. 1</t>
  </si>
  <si>
    <t>3508010501, 06.11.2018 г.</t>
  </si>
  <si>
    <t>№ 86</t>
  </si>
  <si>
    <t>11.04.2019 г.</t>
  </si>
  <si>
    <t>с 11.04.2019 г. по 11.04.2068 г.</t>
  </si>
  <si>
    <t>ООО "Юг"</t>
  </si>
  <si>
    <t>188300, Ленинградская обл., г. Гатчина, ул. Карла Маркса, д. 63а</t>
  </si>
  <si>
    <t>4705081197, 06.05.2019 г.</t>
  </si>
  <si>
    <t>№ 91</t>
  </si>
  <si>
    <t>17.12.2019 г.</t>
  </si>
  <si>
    <t>с 17.12.2019 г. пл 17.12.2068 г.</t>
  </si>
  <si>
    <t>ИП Исаев А.А.</t>
  </si>
  <si>
    <t>Ленинградская область, Подпорожский район, пгт. Вознесенье, улица Молодежная, д. 12, кв. 29</t>
  </si>
  <si>
    <t>471100064125, 16.03.2004 г.</t>
  </si>
  <si>
    <t>№ 92</t>
  </si>
  <si>
    <t>ООО "Охотклуб "Альфа"</t>
  </si>
  <si>
    <t xml:space="preserve">185014, Республика Карелия, город Петрозаводск, проспект Лесной, д. 47а, оф. 3 </t>
  </si>
  <si>
    <t>1001082142, 26.06.1996 г.</t>
  </si>
  <si>
    <t>№ 90</t>
  </si>
  <si>
    <t>07.12.2019 г.</t>
  </si>
  <si>
    <t>с 07.12.2019 г. по 07.12.2068 г.</t>
  </si>
  <si>
    <t>ООО "Лема Плюс"</t>
  </si>
  <si>
    <t xml:space="preserve">162900, Вологодская обл., Вытегорский р-н, с/п Оштинское, д. Голяши, д. 11  </t>
  </si>
  <si>
    <t>3508010484, 16.08.2018 г.</t>
  </si>
  <si>
    <t>№ 93</t>
  </si>
  <si>
    <t xml:space="preserve">30.12.2019 г. </t>
  </si>
  <si>
    <t>с 30.12.2019 г. по 30.12.2068 г.</t>
  </si>
  <si>
    <t>ООО "Кордон"</t>
  </si>
  <si>
    <r>
      <rPr>
        <sz val="10"/>
        <rFont val="Arial"/>
      </rPr>
      <t>160029, г. Вологда, ул. Северная, д. 10а, кв. 57</t>
    </r>
  </si>
  <si>
    <r>
      <rPr>
        <sz val="10"/>
        <rFont val="Arial"/>
      </rPr>
      <t>3525466020, 10.01.2021 г.</t>
    </r>
  </si>
  <si>
    <t>№ 129</t>
  </si>
  <si>
    <t xml:space="preserve">09.02.2021 г. </t>
  </si>
  <si>
    <t>с 09.02.2021 г. по 09.02.2070 г.</t>
  </si>
  <si>
    <t>ООО "Борей"</t>
  </si>
  <si>
    <r>
      <rPr>
        <sz val="10"/>
        <rFont val="Arial"/>
      </rPr>
      <t xml:space="preserve">62900, Вологодская обл., г. Вытегра,  Ленинградский тракт, дом 30, пом. 1 </t>
    </r>
    <r>
      <rPr>
        <sz val="11"/>
        <rFont val="Calibri"/>
      </rPr>
      <t xml:space="preserve">
</t>
    </r>
  </si>
  <si>
    <r>
      <rPr>
        <sz val="10"/>
        <rFont val="Arial"/>
      </rPr>
      <t>3508010621, 10.07.2020 г.</t>
    </r>
    <r>
      <rPr>
        <sz val="11"/>
        <rFont val="Calibri"/>
      </rPr>
      <t xml:space="preserve">
</t>
    </r>
    <r>
      <rPr>
        <sz val="11"/>
        <rFont val="Calibri"/>
      </rPr>
      <t xml:space="preserve">
</t>
    </r>
  </si>
  <si>
    <t>№ 133</t>
  </si>
  <si>
    <t>31.05.2021 г.</t>
  </si>
  <si>
    <t>с 31.05.2021 г. по 31.05.2070 г.</t>
  </si>
  <si>
    <t>Грязовецкое РО РОО ВОООиР</t>
  </si>
  <si>
    <t xml:space="preserve">162000, Вологодская обл., г. Грязовец, пр. Ленина, д. 56, (81755)  2-10-89
</t>
  </si>
  <si>
    <t xml:space="preserve">3509002870, 30.12.1994 г.
</t>
  </si>
  <si>
    <t>Серия 35 №0000031</t>
  </si>
  <si>
    <t>14.01.2010 г.</t>
  </si>
  <si>
    <t>с 14.01.2010 г. по 25.12.2031 г.</t>
  </si>
  <si>
    <t>18.01.2010 г.</t>
  </si>
  <si>
    <t>ООО «Яськина поляна»</t>
  </si>
  <si>
    <t xml:space="preserve">162000, Вологодская обл., г. Грязовец, ул. Ленина, д. 85, оф. 12, (81755)  2-17-45  
</t>
  </si>
  <si>
    <t xml:space="preserve">3509009837, 17.12.2009 г.
</t>
  </si>
  <si>
    <t>№ 102</t>
  </si>
  <si>
    <t>Серия 35 №0000035</t>
  </si>
  <si>
    <t>29.03.2010 г.</t>
  </si>
  <si>
    <t>с 26.03.2010 г. по 26.03.2059 г.</t>
  </si>
  <si>
    <t>31.03.2010 г.</t>
  </si>
  <si>
    <t>ООО "Охота-Сеньга"</t>
  </si>
  <si>
    <t>162040, Вологодская область, Грязовецкий район, пгт. Вохтога, ул. Линейная, д. 19 А, кв. 50</t>
  </si>
  <si>
    <t>3509012117, 19.07.2017 г.</t>
  </si>
  <si>
    <t>ООО "Охотничье хозяйство "Егерь"</t>
  </si>
  <si>
    <t>162000, Вологодская область, г. Грязовец, ул. Волкова, д. 37, помещ. 10, 8-921-232-91-04</t>
  </si>
  <si>
    <t>3509012170, 20.07.2017 г.</t>
  </si>
  <si>
    <t>№ 73</t>
  </si>
  <si>
    <t>21.08.2018 г.</t>
  </si>
  <si>
    <t>с 21.08.2018 г. по 21.08.2067 г.</t>
  </si>
  <si>
    <t>ВООО КЛОРТ «Северная сторона»</t>
  </si>
  <si>
    <t xml:space="preserve">160014, г. Вологда, ул. Саммера, д. 53 А, офис 213, (8172) 27-16-49, 27-48-91
</t>
  </si>
  <si>
    <t xml:space="preserve">3525122798, 27.11.2002 г.
</t>
  </si>
  <si>
    <t>Кадуйский</t>
  </si>
  <si>
    <t>№ 97</t>
  </si>
  <si>
    <t>12.03.2020 г.</t>
  </si>
  <si>
    <t>с 12.03.2020 г. по 12.03.2069 г.</t>
  </si>
  <si>
    <t>Серия 35 №0000016</t>
  </si>
  <si>
    <t>03.04.2009 г.</t>
  </si>
  <si>
    <t xml:space="preserve">с 03.04.2009 г. по 11.01.2030 г.
</t>
  </si>
  <si>
    <t>15.08.2007 г. (с изменениями)</t>
  </si>
  <si>
    <t>с 11.01.2005 г. по 11.01.2030 г.</t>
  </si>
  <si>
    <t>МУП «Медведок»</t>
  </si>
  <si>
    <t>162510, Вологодская область, п. Кадуй, ул. Октябрьская, д. 23а; 8-921-058-75-25; marina280479@mail.ru</t>
  </si>
  <si>
    <t xml:space="preserve">3510006333, 18.11.2004 г.
</t>
  </si>
  <si>
    <t>№ 15</t>
  </si>
  <si>
    <t>02.10.2014 г.</t>
  </si>
  <si>
    <t>с 02.10.2014 г. по 02.10.2063 г.</t>
  </si>
  <si>
    <t>Серия ХХ №6966</t>
  </si>
  <si>
    <t>14.10.2005 г.</t>
  </si>
  <si>
    <t>с 10.10.2005 г. по 10.10.2015 г.</t>
  </si>
  <si>
    <t xml:space="preserve">№ 15 </t>
  </si>
  <si>
    <t>ООО "Сивец"</t>
  </si>
  <si>
    <t>162510, Вологодская область, Кадуйский район, р.п. Кадуй, ул. Лещева, д. 12, 881742 2-15-66, ooosivec@rambler.ru</t>
  </si>
  <si>
    <t>3510000388,      18.10.2002 г.</t>
  </si>
  <si>
    <t>№ 26</t>
  </si>
  <si>
    <t>11.07.2016 г.</t>
  </si>
  <si>
    <t xml:space="preserve"> с 11.07..2016 г. по 11.07. 2065 г.</t>
  </si>
  <si>
    <t>ООО "Застава"</t>
  </si>
  <si>
    <t>143020, Московская обл., Одинцовский р-н, д. Ликино,           д. 103, эт. 1, пом. 72</t>
  </si>
  <si>
    <t>5032292309, 20.12.2018 г.</t>
  </si>
  <si>
    <t>№ 66</t>
  </si>
  <si>
    <t>30.01.2018 г.</t>
  </si>
  <si>
    <t>с 30.01.2018 г. по 30.01.2043 г.</t>
  </si>
  <si>
    <t>№ 67</t>
  </si>
  <si>
    <t>ВОРОО ветеранов энергетиков</t>
  </si>
  <si>
    <t xml:space="preserve">161100, Вологодская область, г. Кириллов, ул. Белозерская, д.31
</t>
  </si>
  <si>
    <t xml:space="preserve">3525125750, 03.03.2003 г.
</t>
  </si>
  <si>
    <t>№ 98</t>
  </si>
  <si>
    <t xml:space="preserve">Серия ХХ №1094 </t>
  </si>
  <si>
    <t>10.06. 2004 г.</t>
  </si>
  <si>
    <t>с 08.06. 2004 г. по 08.06. 2029 г.</t>
  </si>
  <si>
    <t>19.06.2007 г. (с изменениями)</t>
  </si>
  <si>
    <t>Кирилловское РО РОО ВОООиР</t>
  </si>
  <si>
    <t xml:space="preserve">161100, Вологодская обл., г. Кириллов, ул. Братства, д. 4, (81757) 3-11-72
</t>
  </si>
  <si>
    <t xml:space="preserve">3511001264, 25.06.1990 г.
</t>
  </si>
  <si>
    <t>№ 18</t>
  </si>
  <si>
    <t>19.12.2014 г.</t>
  </si>
  <si>
    <t>с 19.12.2014 г. по 19.12.2063 г.</t>
  </si>
  <si>
    <t>Серия ХХ №1077</t>
  </si>
  <si>
    <t>23.11. 2005 г.</t>
  </si>
  <si>
    <t>с 21.11. 2005 г. по 21.11. 2015 г.</t>
  </si>
  <si>
    <t>№ 32</t>
  </si>
  <si>
    <t>29.08.2007 г. (с изменениями)</t>
  </si>
  <si>
    <t>КРОО «КОиР ГУ «Кирилловский лесхоз»</t>
  </si>
  <si>
    <t xml:space="preserve">161100, Вологодская обл., г. Кириллов, ул. Пушкина, д.50, (81757) 324729, 8-921-536-61-44
</t>
  </si>
  <si>
    <t xml:space="preserve">3511004917, 04.03.2003 г.
</t>
  </si>
  <si>
    <t>03.05.2011 г.</t>
  </si>
  <si>
    <t>с 03.05. 2011 г. по 03.05. 2060 г.</t>
  </si>
  <si>
    <t>Серия 35 №0000023</t>
  </si>
  <si>
    <t>27.08.2009 г.</t>
  </si>
  <si>
    <t>с 24.08.2009 г. по 24.07.2013 г.</t>
  </si>
  <si>
    <t>27.08.2009 г. (с изменениями)</t>
  </si>
  <si>
    <t>с 07.07.2003 г. по 07.07.2013 г.</t>
  </si>
  <si>
    <t>ООО «Линкс-ЛТД»</t>
  </si>
  <si>
    <t xml:space="preserve">161100, Вологодская обл., г. Кириллов, ул. Симоновская, д. 60, (81757) 3-25-73, 8-921-722-84-94  
</t>
  </si>
  <si>
    <t xml:space="preserve">3511000214, 23.06.1992 г.
</t>
  </si>
  <si>
    <t>№ 107</t>
  </si>
  <si>
    <t>Серия 35 №0000015</t>
  </si>
  <si>
    <t>01.04.2009 г.</t>
  </si>
  <si>
    <t>с 30.03.2009 г. по 08.06.2029 г.</t>
  </si>
  <si>
    <t>с 08.06.2004 г. по 08.06.2029 г.</t>
  </si>
  <si>
    <t>ВРОО «Вологодский клуб охотников и рыболовов»</t>
  </si>
  <si>
    <t xml:space="preserve">160000, г.Вологда, ул.Клубова, д.44а, 8-921-722-41-42
</t>
  </si>
  <si>
    <t xml:space="preserve">3507302798, 16.12.2005 г.
</t>
  </si>
  <si>
    <t>Кирилловский, Шекснинский</t>
  </si>
  <si>
    <t>№ 110</t>
  </si>
  <si>
    <t>Серия О №0000001</t>
  </si>
  <si>
    <t>10.06. 2008 г.</t>
  </si>
  <si>
    <t>с 12.02. 2008 г. по 12.02. 2057 г.</t>
  </si>
  <si>
    <t>№ 5</t>
  </si>
  <si>
    <t>20.08.2008 г.</t>
  </si>
  <si>
    <t>КРОО ОРК "Гостиный берег"</t>
  </si>
  <si>
    <t>161132, Вологодская обл., Кирилловский р-н,с/п Чарозерское, д. Марковская, д. 3</t>
  </si>
  <si>
    <t>3511007072, 09.01.2020 г.</t>
  </si>
  <si>
    <t>№ 96</t>
  </si>
  <si>
    <t>21.02.2020 г.</t>
  </si>
  <si>
    <t>с 21.02.2020 г. по 21.02.2069 г.</t>
  </si>
  <si>
    <t>ООО "Астра Лес"</t>
  </si>
  <si>
    <t>161400, Вологодская область,               с. Кичменгский Городок, ул.Большакова, д. 2, пом. 1, astra.gb@mail.ru</t>
  </si>
  <si>
    <t>3512006272, 17.11.2017 г.</t>
  </si>
  <si>
    <t>Кичменгско-Городецкий</t>
  </si>
  <si>
    <t>№ 65</t>
  </si>
  <si>
    <t>29.12.2017 г.</t>
  </si>
  <si>
    <t>с 29.12.2017 г. по 29.12.2042 г.</t>
  </si>
  <si>
    <t>ООО "Русьлес"</t>
  </si>
  <si>
    <t xml:space="preserve">161400, Вологодская область,                Кичменгско-Городецкий р-н,                    д. Ананино </t>
  </si>
  <si>
    <t>3512005208, 31.01.2008 г.</t>
  </si>
  <si>
    <t>№ 64</t>
  </si>
  <si>
    <t>ООО "Шонга"</t>
  </si>
  <si>
    <t>161400, Вологодская область,               с. Кичменгский Городок, ул.Южная, д. 12</t>
  </si>
  <si>
    <t>3512006233, 21.06.2017 г.</t>
  </si>
  <si>
    <t>№ 62</t>
  </si>
  <si>
    <t>20.12.2017 г.</t>
  </si>
  <si>
    <t>с 20.12.2017 г. по 20.12.2066 г.</t>
  </si>
  <si>
    <t>ООО "Высокая Грива"</t>
  </si>
  <si>
    <t>161400, Вологодская область,               с. Кичменгский Городок, ул.Советская, д. 33Б, пом. 1, 8-921-722-94-93, vysokay.griva@yandex.ru</t>
  </si>
  <si>
    <t>3512006240, 18.09.2017 г.</t>
  </si>
  <si>
    <t>№ 68</t>
  </si>
  <si>
    <t xml:space="preserve">13.02.2018 г. </t>
  </si>
  <si>
    <t>с 13.02.2018 г. по 13.02.2043 г.</t>
  </si>
  <si>
    <t>ООО "Слободское"</t>
  </si>
  <si>
    <t>161430, Вологодская область, Кичменгско-Городецкий район,             с. Нижний Енангск, ул. Южная, д. 6А, 8-921-715-96-59, slobodskoe35@mail.ru</t>
  </si>
  <si>
    <t>3512006297, 05.01.2018 г.</t>
  </si>
  <si>
    <t>№ 69</t>
  </si>
  <si>
    <t>19.02.2018 г.</t>
  </si>
  <si>
    <t>с 19.02.2018 г. по 19.02.2067 г.</t>
  </si>
  <si>
    <t>СПК (колхоз) "Светица"</t>
  </si>
  <si>
    <t>161415, Вологодская область, Кичменгско-Городецкий район,                      с. Светица, ул. Центральная, д. 22, 8-817-40 3-21-18, spk.svetica@yandex.ru</t>
  </si>
  <si>
    <t>3512000834, 27.12.2002 г.</t>
  </si>
  <si>
    <t>№ 72</t>
  </si>
  <si>
    <t>ВРОО охотников и рыболовов «Сухона»</t>
  </si>
  <si>
    <t xml:space="preserve">160012, г. Вологда, ул. Козленская, д. 117 Б, 8-911-523-45-03
</t>
  </si>
  <si>
    <t xml:space="preserve">3525185798, 24.05.2007 г.
</t>
  </si>
  <si>
    <t>Междуреченский</t>
  </si>
  <si>
    <t>№ 10</t>
  </si>
  <si>
    <t>18.07.2012 г.</t>
  </si>
  <si>
    <t>с 18.07.2012 г. по 18.07.2061 г.</t>
  </si>
  <si>
    <t>Серия О №0000004</t>
  </si>
  <si>
    <t>29.07.2008 г.</t>
  </si>
  <si>
    <t>с 22.07.2008 г. по 22.07.2058 г.</t>
  </si>
  <si>
    <t>№ 7</t>
  </si>
  <si>
    <t>25.08.2008 г.</t>
  </si>
  <si>
    <t>ВРООО «Темино-Северное»</t>
  </si>
  <si>
    <t xml:space="preserve">161050, Вологодская обл., Междуреченский р-он, с. Шуйское, Сухонская наб., 19, (81749) 2-16-24
</t>
  </si>
  <si>
    <t xml:space="preserve">3525153450, 23.08.2005 г.
</t>
  </si>
  <si>
    <t>№ 70</t>
  </si>
  <si>
    <t>16.04.2018 гю</t>
  </si>
  <si>
    <t>с 16.04.2018 г. по 16.04.2067 г.</t>
  </si>
  <si>
    <t>Серия О №0001047</t>
  </si>
  <si>
    <t>17.01.2007 г.</t>
  </si>
  <si>
    <t>с 19.12.2006 г. по 19.12.2031 г.</t>
  </si>
  <si>
    <t>16.04.2018 г.,</t>
  </si>
  <si>
    <t>заключение охотхозяцственного соглашения</t>
  </si>
  <si>
    <t>№ 05-1-26/1-2006</t>
  </si>
  <si>
    <t>22.12.2006 г. (с изменениями)</t>
  </si>
  <si>
    <t>28.02.2012 г.</t>
  </si>
  <si>
    <t>28.02.2012 г. по 28.02.2061 г.</t>
  </si>
  <si>
    <t>ООО "Руслес"</t>
  </si>
  <si>
    <t>160000, г. Вологда,                         ул. Ударников,  д. 19А, оф. 36, 8-817-2-33-57-66, rusles_plus@mail.ru</t>
  </si>
  <si>
    <t>3525135557, 20.02.2004 г.</t>
  </si>
  <si>
    <t>Междуреченский, Грязовецкий</t>
  </si>
  <si>
    <t>01.12.2016 г</t>
  </si>
  <si>
    <t>с 01.12.2016 г. по 01.12. по 2041 г.</t>
  </si>
  <si>
    <t>ООО "Охотничье хозяйство "Шуя"</t>
  </si>
  <si>
    <t>161060, Вологодская область, Междуреченский р-н, д. Врагово, ул. Молодежная, д. 18, 8-921-142-42-27, nnb1966@mail.ru</t>
  </si>
  <si>
    <t>3513003718, 13.07.2018 г.</t>
  </si>
  <si>
    <t>№ 77</t>
  </si>
  <si>
    <t>23.08.2018 г.</t>
  </si>
  <si>
    <t>с 23.08.2018 г. по 23.08.2067 г.</t>
  </si>
  <si>
    <t>НРОО «Общество охотников и рыболовов «Павловское»</t>
  </si>
  <si>
    <t xml:space="preserve">161441, Вологодская обл., Никольский р-н, д. Мелентьево, ул. Кузнецова, д. 46А, 8-921-230-1898
</t>
  </si>
  <si>
    <t xml:space="preserve">3514006687, 09.03.2006 г.
</t>
  </si>
  <si>
    <t>№ 117</t>
  </si>
  <si>
    <t>Серия О №0001040</t>
  </si>
  <si>
    <t>13.02.2007 г.</t>
  </si>
  <si>
    <t>с 08.12.2006 г. по 08.12.2055 г.</t>
  </si>
  <si>
    <t>10.08.2007 г. (с изменениями)</t>
  </si>
  <si>
    <t>ИП Глебов Н.В.</t>
  </si>
  <si>
    <t>161448, Вологодская область, Никольский район, д. Путилово, д. 25, 8-921-715-53-99, glebovles@mail.ru</t>
  </si>
  <si>
    <t>351400062807, 24.03.2004 г.</t>
  </si>
  <si>
    <t>№ 37</t>
  </si>
  <si>
    <t>04.04.2017 г.</t>
  </si>
  <si>
    <t>с 04.04.2017 г. по 04.04.2042 г.</t>
  </si>
  <si>
    <t>ООО «Охотничий клуб «Бобровка»</t>
  </si>
  <si>
    <t xml:space="preserve">161383, Вологодская обл., Нюксенский р-он, д. Шульгино, д. 11, (81747) 2-41-23 
</t>
  </si>
  <si>
    <t xml:space="preserve">3507013482, 28.02.2006 г.
</t>
  </si>
  <si>
    <t>№ 111</t>
  </si>
  <si>
    <t>07.04.2020 г.</t>
  </si>
  <si>
    <t>с 07.04.2020 г. по 07.04.2069 г.</t>
  </si>
  <si>
    <t>Серия О №0001058</t>
  </si>
  <si>
    <t>18.12.2007 г.</t>
  </si>
  <si>
    <t>с 04.12.2007 г. по 04.12.2056 г.</t>
  </si>
  <si>
    <t>26.08.2008 г.</t>
  </si>
  <si>
    <t>18.07.2016 г.</t>
  </si>
  <si>
    <t>с 18.07.2016г. По 18.07. 2065 г.</t>
  </si>
  <si>
    <t>Сокольское РО РОО ВОООиР</t>
  </si>
  <si>
    <t xml:space="preserve">162130, Вологодская обл.,  г. Сокол, ул. Кирова, д. 44, (81733) 2-27-88, sokol.ro35@mail.ru
</t>
  </si>
  <si>
    <t xml:space="preserve">3527002009, 07.04.1993 г.
</t>
  </si>
  <si>
    <t>Сокольский</t>
  </si>
  <si>
    <t>№ 50</t>
  </si>
  <si>
    <t>03.11.2017 г.</t>
  </si>
  <si>
    <t>с 03.11.2017 г. по 03.11.2066 г.</t>
  </si>
  <si>
    <t>Серия О №0001041</t>
  </si>
  <si>
    <t>20.03.2007 г.</t>
  </si>
  <si>
    <t>с 19.03.2007 г. по 19.03.2032 г.</t>
  </si>
  <si>
    <t>ООО "Биряковское охотхозяйство"</t>
  </si>
  <si>
    <t>162116, Вологодская обл.,  Сокольский р-н,  с. Биряково,                  ул. Стрелицкая, д. 5, стр.1</t>
  </si>
  <si>
    <t>3527021442, 08.02.2016 г.</t>
  </si>
  <si>
    <t>30.11.2016 г.</t>
  </si>
  <si>
    <t>с 30.11.2016 г. по 30.11.2041 г.</t>
  </si>
  <si>
    <t>ВРОО ветеранов административных и правоохранительных органов (ОХ «Лесная Газета»)</t>
  </si>
  <si>
    <t xml:space="preserve">160000, г. Вологда, Проспект Победы, д. 26
</t>
  </si>
  <si>
    <t xml:space="preserve">3525142970, 22.10.2004 г.
</t>
  </si>
  <si>
    <t>Сямженский</t>
  </si>
  <si>
    <t>16.10.2017 г.</t>
  </si>
  <si>
    <t>с 16.10.2017 г. по 16.10.2066 г.</t>
  </si>
  <si>
    <t>Серия ХХ №1087</t>
  </si>
  <si>
    <t>17.05. 2005 г.</t>
  </si>
  <si>
    <t>ООО «Гора»</t>
  </si>
  <si>
    <t xml:space="preserve">160000, г. Вологда, Пречистенская набережная, д. 72, кв.  129, ooogora@yandex.ru
</t>
  </si>
  <si>
    <t xml:space="preserve">3509007276, 14.03.2008 г.
</t>
  </si>
  <si>
    <t>10.06.2013 г.</t>
  </si>
  <si>
    <t>с 10.06.2013 г. по 10.06.2062 г.</t>
  </si>
  <si>
    <t>Серия XX №6968</t>
  </si>
  <si>
    <t>27.02.2006 г.</t>
  </si>
  <si>
    <t>№ 4</t>
  </si>
  <si>
    <t>15.06.2007 г.</t>
  </si>
  <si>
    <t>ООО "Тексон"</t>
  </si>
  <si>
    <r>
      <rPr>
        <sz val="10"/>
        <rFont val="Arial"/>
      </rPr>
      <t>390000, Рязанская обл., г. Рязань, ш. Куйбышевское, 25, лит.А, Н9</t>
    </r>
  </si>
  <si>
    <r>
      <rPr>
        <sz val="10"/>
        <rFont val="Arial"/>
      </rPr>
      <t xml:space="preserve">6229048356, 10.08.2018 г. </t>
    </r>
  </si>
  <si>
    <t>№ 130</t>
  </si>
  <si>
    <t>09.03.2021 г.</t>
  </si>
  <si>
    <t>с 09.03.2021 г. по 09.03.2070 г.</t>
  </si>
  <si>
    <t>ООО «Коленьга»</t>
  </si>
  <si>
    <t xml:space="preserve">161560, Вологодская обл., Тарногский р-он, с. Тарногский Городок, ул. Полевая, д. 1, (81748) 2-11-83
</t>
  </si>
  <si>
    <t xml:space="preserve">3517004127, 13.03.2006 г.
</t>
  </si>
  <si>
    <t>Тарногский</t>
  </si>
  <si>
    <t>Серия ХХ №6978</t>
  </si>
  <si>
    <t>20.12.2006 г.</t>
  </si>
  <si>
    <t>с 04.12.2006 г. по 04.12.2031 г.</t>
  </si>
  <si>
    <t>27.06.2007 г.</t>
  </si>
  <si>
    <t>ООО "Охотничье хозяйство "Медведь"</t>
  </si>
  <si>
    <t>165234, Архангельская обл., Устьянский р-н, с. Березник, ул. Молодежная, д. 20</t>
  </si>
  <si>
    <t xml:space="preserve">3517803987, 13.05.2009 г.
</t>
  </si>
  <si>
    <t>14.11.2011 г.</t>
  </si>
  <si>
    <t>с 14.11.2011 г. по 14.11.2060 г.</t>
  </si>
  <si>
    <t>Тотемское РО РОО ВОООиР</t>
  </si>
  <si>
    <t xml:space="preserve">161300, Вологодская обл.,  г. Тотьма, ул. Ленина, д. 107, (81739) 2-17-47
</t>
  </si>
  <si>
    <t xml:space="preserve">3518001954, 19.12.1994 г.
</t>
  </si>
  <si>
    <t>Тотемский</t>
  </si>
  <si>
    <t>№ 114</t>
  </si>
  <si>
    <t>Серия О №0001054</t>
  </si>
  <si>
    <t>№ 38</t>
  </si>
  <si>
    <t>№ 113</t>
  </si>
  <si>
    <t>Серия О №0001053</t>
  </si>
  <si>
    <t>№ 112</t>
  </si>
  <si>
    <t>Серия О №0001052</t>
  </si>
  <si>
    <t>№ 39</t>
  </si>
  <si>
    <t>ООО Охотничье хозяйство «Вожбальское»</t>
  </si>
  <si>
    <t xml:space="preserve">161300,  Вологодская обл.,  г. Тотьма, пер. Пушкинский, д. 2, (8172) 75-06-06
</t>
  </si>
  <si>
    <t xml:space="preserve">3518008607, 18.12.2009 г.
</t>
  </si>
  <si>
    <t>23.12.2011 г.</t>
  </si>
  <si>
    <t>с 23.12.2011 г. по 23.12.2036 г.</t>
  </si>
  <si>
    <t xml:space="preserve">ООО "Охотхозяйство СтройсервисГарант" </t>
  </si>
  <si>
    <t>160000, г. Вологда, Советский пр., д. 34 кв. 1, 72-87-05</t>
  </si>
  <si>
    <t xml:space="preserve">3525382073, 26.07.2016 г.
</t>
  </si>
  <si>
    <t>09.08.2017 г.</t>
  </si>
  <si>
    <t>с 09.08.2017 г. по 17.11.2034 г.</t>
  </si>
  <si>
    <t>Серия 35 №0000026</t>
  </si>
  <si>
    <t>23.11.2009 г.</t>
  </si>
  <si>
    <t>с 17.11.2009 г. по 17.11.2034 г.</t>
  </si>
  <si>
    <t>ООО "Охотничье хозяйство "Климовское"</t>
  </si>
  <si>
    <t>161310, Вологодская обл., Тотемский р-н, п. Царева, д. 35, 8-981-441-89-10, ilya-moskalev@yandex.ru</t>
  </si>
  <si>
    <t>3518006720, 27.05.2015 г.</t>
  </si>
  <si>
    <t>№ 74</t>
  </si>
  <si>
    <t>ООО "Север Лес"</t>
  </si>
  <si>
    <t>160000, г. Вологда, ул. Ленина, д. 13, д. 13, оф. 26, alt-info2017@mail.ru</t>
  </si>
  <si>
    <t>3509011402, 31.12.2014 г.</t>
  </si>
  <si>
    <t>№ 75</t>
  </si>
  <si>
    <t>НП "Охотпроект"</t>
  </si>
  <si>
    <t>г. Ярославль, ул. Академика Колмогорова, д. 13, корп. 2, кв. 36, a.kulpin@yandex.ru</t>
  </si>
  <si>
    <t>5032231970, 24.22.2010 г.</t>
  </si>
  <si>
    <t>№ 79</t>
  </si>
  <si>
    <t>28.08.2018 г.</t>
  </si>
  <si>
    <t>с 28.08.2018 г. по 28.08.2067 г.</t>
  </si>
  <si>
    <t>ООО "ОхотаРу"</t>
  </si>
  <si>
    <t>119192, г. Москва, пр. Мичуринский, д.9, корп. 1, кв. 70</t>
  </si>
  <si>
    <t>9729275120, 19.09.2018 г.</t>
  </si>
  <si>
    <t>№ 85</t>
  </si>
  <si>
    <t>23.02.2019 г.</t>
  </si>
  <si>
    <t>с 23.02.2019 г. по 23.02.2068 г.</t>
  </si>
  <si>
    <t>ООО «Ареал»</t>
  </si>
  <si>
    <t xml:space="preserve">161140, Вологодская обл., Усть-Кубинский р-он, с. Устье, ул. Строителей, д. 4, кв. 2, (81753) 2-17-26
</t>
  </si>
  <si>
    <t xml:space="preserve">3519002968, 20.05.2004 г.
</t>
  </si>
  <si>
    <t>№ 52</t>
  </si>
  <si>
    <t>Серия ХХ №1095</t>
  </si>
  <si>
    <t>24.08.2004 г.</t>
  </si>
  <si>
    <t>с 19.08.2004 г. по 19.08.2029 г.</t>
  </si>
  <si>
    <t>№ 17</t>
  </si>
  <si>
    <t>ООО "Шанс"</t>
  </si>
  <si>
    <t>354392, Краснодарский край, город Сочи, село Эстосадок, улица Ачипсинская, дом 10/2, 8-981-505-10-90</t>
  </si>
  <si>
    <t>2320208354, 06.02.2017 г.</t>
  </si>
  <si>
    <t>№ 82</t>
  </si>
  <si>
    <t>11.09.2018 г.</t>
  </si>
  <si>
    <t>с 11.09.2018 г. по 11.09.2067 г.</t>
  </si>
  <si>
    <t>№ 83</t>
  </si>
  <si>
    <t>25.09.2018 г.</t>
  </si>
  <si>
    <t>с 25.09.2018 г. по 25.09.2067 г.</t>
  </si>
  <si>
    <t>ВООО охотников и рыболовов «Кедр»</t>
  </si>
  <si>
    <t xml:space="preserve">162834, Вологодская область, Устюженский район, д.Перя, д.1, (8172) 72-81-14
</t>
  </si>
  <si>
    <t xml:space="preserve">3525153323, 19.08.2005 г.
</t>
  </si>
  <si>
    <t>№ 2</t>
  </si>
  <si>
    <t>03.06.2011 г.</t>
  </si>
  <si>
    <t>с 03.06.2011 г. по 03.06.2060 г.</t>
  </si>
  <si>
    <t>Серия XX №6969</t>
  </si>
  <si>
    <t>23.03.2006 г.</t>
  </si>
  <si>
    <t>с 20.03.2006 г. по 20.03.2055 г.</t>
  </si>
  <si>
    <t>03.06.2001 г.</t>
  </si>
  <si>
    <t>29.06.2007 г.</t>
  </si>
  <si>
    <t>ООО «Жуковец»</t>
  </si>
  <si>
    <t xml:space="preserve">162827, Вологодская обл., Устюженский р-н, д. Славынево, ул. Центральная, д. 62, (81737) 45-149, Gukovez@mail.ru
</t>
  </si>
  <si>
    <t xml:space="preserve">3520000796, 14.04.1992 г.
</t>
  </si>
  <si>
    <t>30.12.2011 г.</t>
  </si>
  <si>
    <t xml:space="preserve">с 30.12.2011 г. по 30.12.2036 г. </t>
  </si>
  <si>
    <t>ИП Соловьев Александр Аркадьевич</t>
  </si>
  <si>
    <t>162840, Вологодская обл.,                        г. Устюжна, Пестовское шоссе,                  д. 8</t>
  </si>
  <si>
    <t>352001477600, 06.02.2009 г.</t>
  </si>
  <si>
    <t>25.09.2017 г.</t>
  </si>
  <si>
    <t>с 25.09.2017 г. по 25.09.2042 г.</t>
  </si>
  <si>
    <t>Череповецкое РО РОО ВОООиР</t>
  </si>
  <si>
    <t xml:space="preserve">162602, Вологодская обл., г. Череповец, ул. Парковая, д. 7, (8202) 51-01-02
</t>
  </si>
  <si>
    <t xml:space="preserve">3528043569, 27.06.2000 г.
</t>
  </si>
  <si>
    <t>Череповецкий</t>
  </si>
  <si>
    <t>№ 95</t>
  </si>
  <si>
    <t>18.02.2020 г.</t>
  </si>
  <si>
    <t>с 18.02.2020 г. по 18.02.2069 г.</t>
  </si>
  <si>
    <t xml:space="preserve">Серия О №0001042 </t>
  </si>
  <si>
    <t>17.04.2007 г.</t>
  </si>
  <si>
    <t>№ 28</t>
  </si>
  <si>
    <t>28.08.2007 г.</t>
  </si>
  <si>
    <t>Серия О №0001043</t>
  </si>
  <si>
    <t>ООО «Центр 911»</t>
  </si>
  <si>
    <t xml:space="preserve">160024, г. Вологда, ул. Некрасова, д. 60а, оф. 21 (8172) 78-70-69
</t>
  </si>
  <si>
    <t xml:space="preserve">3510007390, 08.06.2007 г.
</t>
  </si>
  <si>
    <t>№ 99</t>
  </si>
  <si>
    <t xml:space="preserve">Серия О №0000002 </t>
  </si>
  <si>
    <t>25.06.2008 г.</t>
  </si>
  <si>
    <t>с 17.06.2008 г. по 17.06.2053 г.</t>
  </si>
  <si>
    <t xml:space="preserve">№ 4  </t>
  </si>
  <si>
    <t>20.08.2008 г. (с изменениями)</t>
  </si>
  <si>
    <t>29.12.2012 г.</t>
  </si>
  <si>
    <t>с 29.12.2012 г. по 29.12.2061 г.</t>
  </si>
  <si>
    <t>ООО «Стройметиз»</t>
  </si>
  <si>
    <t xml:space="preserve">162610, Вологодская обл., г. Череповец, ул.Устюженская, д. 42, (8202) 57-17-55, 8-921-723-04-62
</t>
  </si>
  <si>
    <t xml:space="preserve">3528051584, 25.10.1996 г.
</t>
  </si>
  <si>
    <t>№ 125</t>
  </si>
  <si>
    <t xml:space="preserve">29.07.2020 г. </t>
  </si>
  <si>
    <t>с 29.07.2020 г. по 29.07.2069 г.</t>
  </si>
  <si>
    <t>Серия О №0001049</t>
  </si>
  <si>
    <t>06.08.2007 г.</t>
  </si>
  <si>
    <t xml:space="preserve">с 24.07.2007 г. по 24.07.2056 г.
</t>
  </si>
  <si>
    <t>ООО «Северное» (ОХ «Искорское»)</t>
  </si>
  <si>
    <t>162713, Вологодская область, Череповецкий район, д.Коротово, ул.Клубная, д.6, 88202-24-15-70, zrbfish@yandex.ru</t>
  </si>
  <si>
    <t xml:space="preserve">3523012285, 01.11.2002 г.
</t>
  </si>
  <si>
    <t>23.10.2014 г.</t>
  </si>
  <si>
    <t>с 23.10.2014 г. по 23.10.2063 г.</t>
  </si>
  <si>
    <t>Серия ХХ №1093</t>
  </si>
  <si>
    <t>23.03. 2005 г.</t>
  </si>
  <si>
    <t>с 11.01.2005 г. по 11.01.2015 г.</t>
  </si>
  <si>
    <t>№ 05-1-26/1-2007</t>
  </si>
  <si>
    <t>14.05.2007 г. (с изменениями)</t>
  </si>
  <si>
    <t>МВОО ЦО ВУ (ОХ «Уломское»)</t>
  </si>
  <si>
    <t xml:space="preserve">125252, г.Москва, ул. Зорге д.13, стр.1,тел.(495) 7083040
</t>
  </si>
  <si>
    <t xml:space="preserve">7704174133, 29.09.1997 г.
</t>
  </si>
  <si>
    <t>№ 106</t>
  </si>
  <si>
    <t>Серия 35 №0000022</t>
  </si>
  <si>
    <t>21.08.2009 г.</t>
  </si>
  <si>
    <t>с 17.08.2009 г. по 17.08.2054 г.</t>
  </si>
  <si>
    <t>26.08.2009 г. (с изменениями)</t>
  </si>
  <si>
    <t>АО "Северсталь Дистрибуция"</t>
  </si>
  <si>
    <t xml:space="preserve">162603, Вологодская обл., г. Череповец, ул. Судостроительная, д. 17, тел 88202-53-09-00
</t>
  </si>
  <si>
    <t xml:space="preserve">3528015184, 29.08.1994 г.
</t>
  </si>
  <si>
    <t>Серия ХХ №1096</t>
  </si>
  <si>
    <t>13.04.2004 г.</t>
  </si>
  <si>
    <t xml:space="preserve">с 12.04.2004 г. по 12.04.2049 г. </t>
  </si>
  <si>
    <t>07.06.2018 г.</t>
  </si>
  <si>
    <t>Постановление Правительства Вологодской области от 07.06.2018 г. № 479</t>
  </si>
  <si>
    <t>б/н</t>
  </si>
  <si>
    <t>12.04.2004 г. (с изменениями)</t>
  </si>
  <si>
    <t>ПАО «Шухобод-ское»</t>
  </si>
  <si>
    <t xml:space="preserve">162682, Вологодская обл., Череповецкий район, д. Шухободь, ул. Молодежная, д. 20, (8202) 66-01-75, 66-04-27
</t>
  </si>
  <si>
    <t xml:space="preserve">3523000956, 21.12.1993 г.
</t>
  </si>
  <si>
    <t>Серия 35 №0000033</t>
  </si>
  <si>
    <t>19.03.2010 г.</t>
  </si>
  <si>
    <t>с 15.03.2010 г. по 15.03.2059 г.</t>
  </si>
  <si>
    <t>10.12.2018 г.</t>
  </si>
  <si>
    <t>Постановление Правительства Вологодской области от 10.12.2018 г. № 1097</t>
  </si>
  <si>
    <t xml:space="preserve"> 19.03.2010 г.</t>
  </si>
  <si>
    <t>ООО "Череповец Строй Инвест"</t>
  </si>
  <si>
    <t>162600, г. Череповец, ул. Архангельская, д. 47</t>
  </si>
  <si>
    <t>3528164228, 17.02.2010 г.</t>
  </si>
  <si>
    <t>№ 87</t>
  </si>
  <si>
    <t>06.05.2019 г.</t>
  </si>
  <si>
    <t>с 06.05.2019 г. по 06.05.2068 г.</t>
  </si>
  <si>
    <t>ООО "Мороцкое"</t>
  </si>
  <si>
    <t>162605, Вологодская область, город Череповец, проспект Победы, дом 102, кв. 117</t>
  </si>
  <si>
    <t>3528309219, 22.11.2019 г.</t>
  </si>
  <si>
    <t>№ 94</t>
  </si>
  <si>
    <t>09.01.2020 г.</t>
  </si>
  <si>
    <t>с 09.01.2020 г. по 09.01.2069 г.</t>
  </si>
  <si>
    <t>Лицо, ответственное за заполнение формы:</t>
  </si>
  <si>
    <r>
      <rPr>
        <u/>
        <sz val="13"/>
        <rFont val="Times New Roman"/>
      </rPr>
      <t>Главный специалист</t>
    </r>
  </si>
  <si>
    <r>
      <rPr>
        <u/>
        <sz val="13"/>
        <rFont val="Times New Roman"/>
      </rPr>
      <t>М.Е. Белова</t>
    </r>
  </si>
  <si>
    <t>(должность)</t>
  </si>
  <si>
    <t>(Ф.И.О.)</t>
  </si>
  <si>
    <t>(подпись)</t>
  </si>
  <si>
    <r>
      <rPr>
        <u/>
        <sz val="12"/>
        <rFont val="Times New Roman"/>
      </rPr>
      <t>8 (8172) 23-01-91, доб. 0424</t>
    </r>
  </si>
  <si>
    <r>
      <rPr>
        <u/>
        <sz val="12"/>
        <rFont val="Times New Roman"/>
      </rPr>
      <t>12.09.2022 г.</t>
    </r>
  </si>
  <si>
    <t>(номер контактного телефона)</t>
  </si>
  <si>
    <t>(дата составления документа)</t>
  </si>
  <si>
    <t>Форма 6.1. (ОУХ)</t>
  </si>
  <si>
    <t>ДОКУМЕНТИРОВАННАЯ ИНФОРМАЦИЯ ОБ ОКАЗЫВАЕМЫХ УСЛУГАХ В СФЕРЕ ОХОТНИЧЬЕГО ХОЗЯЙСТВА</t>
  </si>
  <si>
    <t xml:space="preserve">по состоянию на 1 января 2022 года </t>
  </si>
  <si>
    <t>Наименование субъекта Российской Федерации: Вологодская область</t>
  </si>
  <si>
    <t xml:space="preserve"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 </t>
  </si>
  <si>
    <t>Наименование юридического лица, индивидуального предпринимателя</t>
  </si>
  <si>
    <t>Код вида оказываемых услуг *</t>
  </si>
  <si>
    <t>Иные услуги в сфере охотничьего хозяйства</t>
  </si>
  <si>
    <t>Всего оказано услуг на сумму,
тыс. руб.</t>
  </si>
  <si>
    <t>01.70</t>
  </si>
  <si>
    <t>94.99</t>
  </si>
  <si>
    <t>ВРОО ОиР "Красота"</t>
  </si>
  <si>
    <t>ИП Анфалов М.А.</t>
  </si>
  <si>
    <t>ИП Конюшков Е.Н.</t>
  </si>
  <si>
    <t>ИП Мальцев Э.А.</t>
  </si>
  <si>
    <t>АО "Белозерский леспромхоз"</t>
  </si>
  <si>
    <t>ООО "Академия плюс"</t>
  </si>
  <si>
    <t>91.33</t>
  </si>
  <si>
    <t>ООО "Медведъ"</t>
  </si>
  <si>
    <t>ИП Бадан В.А.</t>
  </si>
  <si>
    <t>91.99</t>
  </si>
  <si>
    <t>ООО "Кулой"</t>
  </si>
  <si>
    <t>РОО Вологодское областное общество ОиР, в т.ч.:</t>
  </si>
  <si>
    <t>РОО Вологодское областное общество ОиР в Вожегодском районе</t>
  </si>
  <si>
    <t>РОО Вологодское областное общество ОиР в Никольском районе</t>
  </si>
  <si>
    <t>РОО Вологодское областное общество ОиР в Нюксенском районе</t>
  </si>
  <si>
    <t>РОО Вологодское областное общество ОиР в Усть-Кубинском районе</t>
  </si>
  <si>
    <t>РОО Вологодское областное общество ОиР в Устюженском районе</t>
  </si>
  <si>
    <t>РОО Вологодское областное общество ОиР в Харовском районе</t>
  </si>
  <si>
    <t>РОО Вологодское областное общество ОиР в Чагодощенском районе</t>
  </si>
  <si>
    <t>РОО Вологодское областное общество ОиР в Шекснинском районе</t>
  </si>
  <si>
    <t>91.33; 01.50; 05.01.2; 05.01.3; 05.02; 52.48.39</t>
  </si>
  <si>
    <t>01.70; 72.19; 91.04;02.40</t>
  </si>
  <si>
    <t>аренда домов охотника,</t>
  </si>
  <si>
    <r>
      <rPr>
        <sz val="12"/>
        <rFont val="Times New Roman"/>
      </rPr>
      <t>ООО "Кордон"</t>
    </r>
  </si>
  <si>
    <r>
      <rPr>
        <sz val="12"/>
        <rFont val="Times New Roman"/>
      </rPr>
      <t>ООО "Борей"</t>
    </r>
  </si>
  <si>
    <t>01.50</t>
  </si>
  <si>
    <t>ИП Глебов Н.В</t>
  </si>
  <si>
    <t>ВРОО ветеранов административных и правоохранительных органов (ОХ «Лесная газета»)</t>
  </si>
  <si>
    <r>
      <rPr>
        <sz val="12"/>
        <rFont val="Times New Roman"/>
      </rPr>
      <t>ООО "Тексон"</t>
    </r>
  </si>
  <si>
    <t xml:space="preserve">ООО "Охотхозяйство «СтройсервисГарант» </t>
  </si>
  <si>
    <t>ООО "Охота Ру"</t>
  </si>
  <si>
    <t>ИП Соловьев А.А.</t>
  </si>
  <si>
    <t>92.62</t>
  </si>
  <si>
    <t>ПАО «Шухободское»</t>
  </si>
  <si>
    <t>ООО "ЧереповецСтройИнвест"</t>
  </si>
  <si>
    <t>Итого по Вологодской области</t>
  </si>
  <si>
    <r>
      <rPr>
        <sz val="13"/>
        <rFont val="Times New Roman"/>
      </rPr>
      <t>Главный специалист</t>
    </r>
  </si>
  <si>
    <r>
      <rPr>
        <u/>
        <sz val="12"/>
        <rFont val="Times New Roman"/>
      </rPr>
      <t>8 (8172) 23-01-91</t>
    </r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</si>
</sst>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"/>
  </numFmts>
  <fonts count="20">
    <font>
      <sz val="11"/>
      <name val="Calibri"/>
    </font>
    <font>
      <sz val="10"/>
      <name val="Arial"/>
    </font>
    <font>
      <b/>
      <sz val="10"/>
      <name val="Arial"/>
    </font>
    <font>
      <sz val="8"/>
      <name val="Arial"/>
    </font>
    <font>
      <sz val="9"/>
      <name val="Arial"/>
    </font>
    <font>
      <sz val="10"/>
      <color theme="1"/>
      <name val="Arial"/>
    </font>
    <font>
      <sz val="11"/>
      <name val="Times New Roman"/>
    </font>
    <font>
      <b/>
      <sz val="13"/>
      <name val="Times New Roman"/>
    </font>
    <font>
      <sz val="13"/>
      <name val="Times New Roman"/>
    </font>
    <font>
      <u/>
      <sz val="13"/>
      <name val="Times New Roman"/>
    </font>
    <font>
      <sz val="10"/>
      <name val="Times New Roman"/>
    </font>
    <font>
      <sz val="14"/>
      <name val="Times New Roman"/>
    </font>
    <font>
      <sz val="12"/>
      <name val="Times New Roman"/>
    </font>
    <font>
      <u/>
      <sz val="12"/>
      <name val="Times New Roman"/>
    </font>
    <font>
      <b/>
      <sz val="12"/>
      <name val="Times New Roman"/>
    </font>
    <font>
      <sz val="12"/>
      <color theme="1"/>
      <name val="Times New Roman"/>
    </font>
    <font>
      <sz val="9"/>
      <name val="Calibri"/>
    </font>
    <font>
      <b/>
      <sz val="11"/>
      <name val="Times New Roman"/>
    </font>
    <font>
      <sz val="13"/>
      <name val="Times New Roman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97">
    <xf numFmtId="0" fontId="1" fillId="0" borderId="0" xfId="0" applyNumberFormat="1" applyFont="1"/>
    <xf numFmtId="0" fontId="1" fillId="0" borderId="0" xfId="0" applyNumberFormat="1" applyFont="1" applyAlignment="1">
      <alignment vertical="top"/>
    </xf>
    <xf numFmtId="0" fontId="1" fillId="2" borderId="0" xfId="0" applyNumberFormat="1" applyFont="1" applyFill="1"/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center" vertical="top"/>
    </xf>
    <xf numFmtId="0" fontId="1" fillId="2" borderId="0" xfId="0" applyNumberFormat="1" applyFont="1" applyFill="1" applyAlignment="1">
      <alignment horizontal="center" vertical="top"/>
    </xf>
    <xf numFmtId="0" fontId="1" fillId="2" borderId="0" xfId="0" applyNumberFormat="1" applyFont="1" applyFill="1" applyAlignment="1">
      <alignment horizontal="left" vertical="top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0" fontId="1" fillId="0" borderId="5" xfId="0" applyNumberFormat="1" applyFont="1" applyBorder="1" applyAlignment="1">
      <alignment horizontal="center" vertical="center" textRotation="90" wrapText="1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top"/>
    </xf>
    <xf numFmtId="0" fontId="5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left" vertical="center" textRotation="90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textRotation="90" wrapText="1"/>
    </xf>
    <xf numFmtId="14" fontId="1" fillId="2" borderId="1" xfId="0" applyNumberFormat="1" applyFont="1" applyFill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top"/>
    </xf>
    <xf numFmtId="0" fontId="1" fillId="2" borderId="7" xfId="0" applyNumberFormat="1" applyFont="1" applyFill="1" applyBorder="1" applyAlignment="1">
      <alignment vertical="top" wrapText="1"/>
    </xf>
    <xf numFmtId="0" fontId="1" fillId="2" borderId="7" xfId="0" applyNumberFormat="1" applyFont="1" applyFill="1" applyBorder="1" applyAlignment="1">
      <alignment vertical="top"/>
    </xf>
    <xf numFmtId="0" fontId="1" fillId="2" borderId="7" xfId="0" applyNumberFormat="1" applyFont="1" applyFill="1" applyBorder="1" applyAlignment="1">
      <alignment vertical="center" textRotation="90" wrapText="1"/>
    </xf>
    <xf numFmtId="0" fontId="1" fillId="2" borderId="7" xfId="0" applyNumberFormat="1" applyFont="1" applyFill="1" applyBorder="1" applyAlignment="1">
      <alignment horizontal="left" vertical="center" wrapText="1"/>
    </xf>
    <xf numFmtId="0" fontId="1" fillId="2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textRotation="90" wrapText="1"/>
    </xf>
    <xf numFmtId="1" fontId="1" fillId="2" borderId="1" xfId="0" applyNumberFormat="1" applyFont="1" applyFill="1" applyBorder="1" applyAlignment="1">
      <alignment horizontal="left" vertical="center" textRotation="90" wrapText="1"/>
    </xf>
    <xf numFmtId="0" fontId="1" fillId="0" borderId="7" xfId="0" applyNumberFormat="1" applyFont="1" applyBorder="1" applyAlignment="1">
      <alignment horizontal="left" vertical="center" wrapText="1"/>
    </xf>
    <xf numFmtId="0" fontId="1" fillId="2" borderId="9" xfId="0" applyNumberFormat="1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Alignment="1">
      <alignment horizontal="left" vertical="center" textRotation="90" wrapText="1"/>
    </xf>
    <xf numFmtId="0" fontId="1" fillId="2" borderId="1" xfId="0" applyNumberFormat="1" applyFont="1" applyFill="1" applyBorder="1" applyAlignment="1">
      <alignment vertical="center" wrapText="1"/>
    </xf>
    <xf numFmtId="0" fontId="1" fillId="2" borderId="9" xfId="0" applyNumberFormat="1" applyFont="1" applyFill="1" applyBorder="1" applyAlignment="1">
      <alignment vertical="top" wrapText="1"/>
    </xf>
    <xf numFmtId="1" fontId="1" fillId="2" borderId="0" xfId="0" applyNumberFormat="1" applyFont="1" applyFill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textRotation="90" wrapText="1"/>
    </xf>
    <xf numFmtId="1" fontId="1" fillId="0" borderId="1" xfId="0" applyNumberFormat="1" applyFont="1" applyBorder="1" applyAlignment="1">
      <alignment horizontal="center" vertical="center" textRotation="90" wrapText="1"/>
    </xf>
    <xf numFmtId="0" fontId="1" fillId="2" borderId="1" xfId="0" applyNumberFormat="1" applyFont="1" applyFill="1" applyBorder="1" applyAlignment="1">
      <alignment horizontal="center" vertical="center" textRotation="90"/>
    </xf>
    <xf numFmtId="0" fontId="1" fillId="2" borderId="1" xfId="0" applyNumberFormat="1" applyFont="1" applyFill="1" applyBorder="1" applyAlignment="1">
      <alignment vertical="center" textRotation="90"/>
    </xf>
    <xf numFmtId="0" fontId="1" fillId="2" borderId="7" xfId="0" applyNumberFormat="1" applyFont="1" applyFill="1" applyBorder="1" applyAlignment="1">
      <alignment horizontal="left" vertical="top" wrapText="1"/>
    </xf>
    <xf numFmtId="0" fontId="1" fillId="2" borderId="7" xfId="0" applyNumberFormat="1" applyFont="1" applyFill="1" applyBorder="1" applyAlignment="1">
      <alignment horizontal="left" vertical="center" textRotation="90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top"/>
    </xf>
    <xf numFmtId="1" fontId="1" fillId="2" borderId="5" xfId="0" applyNumberFormat="1" applyFont="1" applyFill="1" applyBorder="1" applyAlignment="1">
      <alignment horizontal="left" vertical="center" textRotation="89" wrapText="1"/>
    </xf>
    <xf numFmtId="0" fontId="1" fillId="2" borderId="5" xfId="0" applyNumberFormat="1" applyFont="1" applyFill="1" applyBorder="1" applyAlignment="1">
      <alignment horizontal="center" vertical="center" textRotation="90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left" vertical="center" textRotation="90" wrapText="1"/>
    </xf>
    <xf numFmtId="0" fontId="1" fillId="2" borderId="0" xfId="0" applyNumberFormat="1" applyFont="1" applyFill="1" applyAlignment="1">
      <alignment horizontal="left" vertical="center" textRotation="90" wrapText="1"/>
    </xf>
    <xf numFmtId="0" fontId="1" fillId="2" borderId="0" xfId="0" applyNumberFormat="1" applyFont="1" applyFill="1" applyAlignment="1">
      <alignment horizontal="left" vertical="top" wrapText="1"/>
    </xf>
    <xf numFmtId="164" fontId="1" fillId="0" borderId="0" xfId="0" applyNumberFormat="1" applyFont="1"/>
    <xf numFmtId="0" fontId="6" fillId="0" borderId="0" xfId="0" applyFont="1"/>
    <xf numFmtId="0" fontId="7" fillId="0" borderId="0" xfId="0" applyNumberFormat="1" applyFont="1"/>
    <xf numFmtId="0" fontId="8" fillId="2" borderId="0" xfId="0" applyNumberFormat="1" applyFont="1" applyFill="1" applyAlignment="1">
      <alignment wrapText="1"/>
    </xf>
    <xf numFmtId="0" fontId="8" fillId="2" borderId="0" xfId="0" applyNumberFormat="1" applyFont="1" applyFill="1" applyAlignment="1">
      <alignment horizontal="left" wrapText="1"/>
    </xf>
    <xf numFmtId="0" fontId="10" fillId="2" borderId="0" xfId="0" applyNumberFormat="1" applyFont="1" applyFill="1"/>
    <xf numFmtId="0" fontId="10" fillId="0" borderId="0" xfId="0" applyNumberFormat="1" applyFont="1"/>
    <xf numFmtId="0" fontId="11" fillId="2" borderId="0" xfId="0" applyNumberFormat="1" applyFont="1" applyFill="1"/>
    <xf numFmtId="0" fontId="11" fillId="2" borderId="0" xfId="0" applyNumberFormat="1" applyFont="1" applyFill="1" applyAlignment="1">
      <alignment horizontal="left"/>
    </xf>
    <xf numFmtId="0" fontId="6" fillId="2" borderId="0" xfId="0" applyNumberFormat="1" applyFont="1" applyFill="1"/>
    <xf numFmtId="0" fontId="10" fillId="2" borderId="0" xfId="0" applyNumberFormat="1" applyFont="1" applyFill="1" applyAlignment="1">
      <alignment horizontal="center" vertical="top"/>
    </xf>
    <xf numFmtId="0" fontId="10" fillId="0" borderId="0" xfId="0" applyNumberFormat="1" applyFont="1" applyAlignment="1">
      <alignment horizontal="center" vertical="top"/>
    </xf>
    <xf numFmtId="0" fontId="12" fillId="0" borderId="0" xfId="0" applyNumberFormat="1" applyFont="1"/>
    <xf numFmtId="0" fontId="12" fillId="2" borderId="0" xfId="0" applyNumberFormat="1" applyFont="1" applyFill="1"/>
    <xf numFmtId="0" fontId="12" fillId="2" borderId="0" xfId="0" applyNumberFormat="1" applyFont="1" applyFill="1" applyAlignment="1">
      <alignment horizontal="left"/>
    </xf>
    <xf numFmtId="0" fontId="10" fillId="0" borderId="0" xfId="0" applyNumberFormat="1" applyFont="1" applyAlignment="1">
      <alignment vertical="top"/>
    </xf>
    <xf numFmtId="0" fontId="10" fillId="2" borderId="0" xfId="0" applyNumberFormat="1" applyFont="1" applyFill="1" applyAlignment="1">
      <alignment horizontal="left"/>
    </xf>
    <xf numFmtId="0" fontId="12" fillId="0" borderId="0" xfId="0" applyNumberFormat="1" applyFont="1" applyAlignment="1">
      <alignment horizontal="right"/>
    </xf>
    <xf numFmtId="0" fontId="10" fillId="2" borderId="0" xfId="0" applyNumberFormat="1" applyFont="1" applyFill="1" applyAlignment="1">
      <alignment vertical="top"/>
    </xf>
    <xf numFmtId="0" fontId="10" fillId="2" borderId="0" xfId="0" applyNumberFormat="1" applyFont="1" applyFill="1" applyAlignment="1">
      <alignment vertical="top" wrapText="1"/>
    </xf>
    <xf numFmtId="0" fontId="12" fillId="2" borderId="1" xfId="0" applyNumberFormat="1" applyFont="1" applyFill="1" applyBorder="1" applyAlignment="1">
      <alignment horizontal="center" vertical="top" wrapText="1"/>
    </xf>
    <xf numFmtId="0" fontId="12" fillId="0" borderId="1" xfId="0" applyNumberFormat="1" applyFont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2" borderId="7" xfId="0" applyNumberFormat="1" applyFont="1" applyFill="1" applyBorder="1" applyAlignment="1">
      <alignment horizontal="center" vertical="center"/>
    </xf>
    <xf numFmtId="0" fontId="12" fillId="2" borderId="7" xfId="0" applyNumberFormat="1" applyFont="1" applyFill="1" applyBorder="1" applyAlignment="1">
      <alignment vertical="center" wrapText="1"/>
    </xf>
    <xf numFmtId="49" fontId="12" fillId="2" borderId="7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vertical="top" wrapText="1"/>
    </xf>
    <xf numFmtId="0" fontId="12" fillId="2" borderId="8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left" vertical="top" wrapText="1"/>
    </xf>
    <xf numFmtId="0" fontId="12" fillId="2" borderId="7" xfId="0" applyNumberFormat="1" applyFont="1" applyFill="1" applyBorder="1" applyAlignment="1">
      <alignment horizontal="left" vertical="top" wrapText="1"/>
    </xf>
    <xf numFmtId="0" fontId="12" fillId="2" borderId="9" xfId="0" applyNumberFormat="1" applyFont="1" applyFill="1" applyBorder="1" applyAlignment="1">
      <alignment horizontal="center" vertical="center"/>
    </xf>
    <xf numFmtId="0" fontId="12" fillId="2" borderId="9" xfId="0" applyNumberFormat="1" applyFont="1" applyFill="1" applyBorder="1" applyAlignment="1">
      <alignment horizontal="left" vertical="top" wrapText="1"/>
    </xf>
    <xf numFmtId="0" fontId="12" fillId="2" borderId="8" xfId="0" applyNumberFormat="1" applyFont="1" applyFill="1" applyBorder="1" applyAlignment="1">
      <alignment horizontal="left" vertical="top" wrapText="1"/>
    </xf>
    <xf numFmtId="0" fontId="15" fillId="2" borderId="1" xfId="0" applyNumberFormat="1" applyFont="1" applyFill="1" applyBorder="1" applyAlignment="1">
      <alignment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2" borderId="7" xfId="0" applyNumberFormat="1" applyFont="1" applyFill="1" applyBorder="1" applyAlignment="1">
      <alignment vertical="top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" fillId="2" borderId="14" xfId="0" applyNumberFormat="1" applyFont="1" applyFill="1" applyBorder="1"/>
    <xf numFmtId="17" fontId="12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left" vertical="top" wrapText="1"/>
    </xf>
    <xf numFmtId="165" fontId="12" fillId="0" borderId="1" xfId="0" applyNumberFormat="1" applyFont="1" applyBorder="1" applyAlignment="1">
      <alignment horizontal="center" vertical="center"/>
    </xf>
    <xf numFmtId="0" fontId="6" fillId="2" borderId="14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Alignment="1">
      <alignment horizontal="left" vertical="center"/>
    </xf>
    <xf numFmtId="0" fontId="12" fillId="0" borderId="1" xfId="0" applyNumberFormat="1" applyFont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vertical="center" wrapText="1"/>
    </xf>
    <xf numFmtId="0" fontId="12" fillId="2" borderId="7" xfId="0" applyNumberFormat="1" applyFont="1" applyFill="1" applyBorder="1" applyAlignment="1">
      <alignment horizontal="left" vertical="center" wrapText="1"/>
    </xf>
    <xf numFmtId="0" fontId="15" fillId="2" borderId="7" xfId="0" applyNumberFormat="1" applyFont="1" applyFill="1" applyBorder="1" applyAlignment="1">
      <alignment horizontal="left" vertical="top" wrapText="1"/>
    </xf>
    <xf numFmtId="0" fontId="16" fillId="2" borderId="0" xfId="0" applyNumberFormat="1" applyFont="1" applyFill="1"/>
    <xf numFmtId="0" fontId="14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2" borderId="0" xfId="0" applyNumberFormat="1" applyFont="1" applyFill="1" applyAlignment="1">
      <alignment horizontal="center"/>
    </xf>
    <xf numFmtId="0" fontId="14" fillId="2" borderId="0" xfId="0" applyNumberFormat="1" applyFont="1" applyFill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7" fillId="2" borderId="0" xfId="0" applyNumberFormat="1" applyFont="1" applyFill="1"/>
    <xf numFmtId="0" fontId="18" fillId="2" borderId="13" xfId="0" applyNumberFormat="1" applyFont="1" applyFill="1" applyBorder="1" applyAlignment="1">
      <alignment horizontal="center" wrapText="1"/>
    </xf>
    <xf numFmtId="0" fontId="9" fillId="0" borderId="0" xfId="0" applyNumberFormat="1" applyFont="1" applyAlignment="1">
      <alignment horizontal="center"/>
    </xf>
    <xf numFmtId="0" fontId="9" fillId="0" borderId="13" xfId="0" applyNumberFormat="1" applyFont="1" applyBorder="1" applyAlignment="1">
      <alignment wrapText="1"/>
    </xf>
    <xf numFmtId="0" fontId="8" fillId="2" borderId="0" xfId="0" applyNumberFormat="1" applyFont="1" applyFill="1"/>
    <xf numFmtId="0" fontId="13" fillId="2" borderId="0" xfId="0" applyNumberFormat="1" applyFont="1" applyFill="1"/>
    <xf numFmtId="0" fontId="2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4" xfId="0" applyNumberFormat="1" applyFont="1" applyBorder="1" applyAlignment="1">
      <alignment horizontal="center" vertical="center" textRotation="90" wrapText="1"/>
    </xf>
    <xf numFmtId="0" fontId="1" fillId="0" borderId="6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textRotation="90" wrapText="1"/>
    </xf>
    <xf numFmtId="0" fontId="3" fillId="0" borderId="4" xfId="0" applyNumberFormat="1" applyFont="1" applyBorder="1" applyAlignment="1">
      <alignment horizontal="center" vertical="center" textRotation="90" wrapText="1"/>
    </xf>
    <xf numFmtId="0" fontId="3" fillId="0" borderId="6" xfId="0" applyNumberFormat="1" applyFont="1" applyBorder="1" applyAlignment="1">
      <alignment horizontal="center" vertical="center" textRotation="90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6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right" vertical="center" textRotation="90" wrapText="1"/>
    </xf>
    <xf numFmtId="0" fontId="1" fillId="2" borderId="6" xfId="0" applyNumberFormat="1" applyFont="1" applyFill="1" applyBorder="1" applyAlignment="1">
      <alignment horizontal="right" vertical="center" textRotation="90" wrapText="1"/>
    </xf>
    <xf numFmtId="0" fontId="1" fillId="0" borderId="1" xfId="0" applyNumberFormat="1" applyFont="1" applyBorder="1" applyAlignment="1">
      <alignment horizontal="left" vertical="top" wrapText="1"/>
    </xf>
    <xf numFmtId="0" fontId="1" fillId="0" borderId="4" xfId="0" applyNumberFormat="1" applyFont="1" applyBorder="1" applyAlignment="1">
      <alignment horizontal="left" vertical="top" wrapText="1"/>
    </xf>
    <xf numFmtId="0" fontId="1" fillId="0" borderId="6" xfId="0" applyNumberFormat="1" applyFont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6" xfId="0" applyNumberFormat="1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center" vertical="top"/>
    </xf>
    <xf numFmtId="0" fontId="1" fillId="2" borderId="4" xfId="0" applyNumberFormat="1" applyFont="1" applyFill="1" applyBorder="1" applyAlignment="1">
      <alignment horizontal="center" vertical="top"/>
    </xf>
    <xf numFmtId="0" fontId="1" fillId="2" borderId="6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textRotation="90" wrapText="1"/>
    </xf>
    <xf numFmtId="0" fontId="1" fillId="2" borderId="6" xfId="0" applyNumberFormat="1" applyFont="1" applyFill="1" applyBorder="1" applyAlignment="1">
      <alignment horizontal="left" vertical="center" textRotation="90" wrapText="1"/>
    </xf>
    <xf numFmtId="0" fontId="1" fillId="2" borderId="1" xfId="0" applyNumberFormat="1" applyFont="1" applyFill="1" applyBorder="1" applyAlignment="1">
      <alignment horizontal="center" vertical="center" textRotation="90" wrapText="1"/>
    </xf>
    <xf numFmtId="0" fontId="1" fillId="2" borderId="6" xfId="0" applyNumberFormat="1" applyFont="1" applyFill="1" applyBorder="1" applyAlignment="1">
      <alignment horizontal="center" vertical="center" textRotation="90" wrapText="1"/>
    </xf>
    <xf numFmtId="0" fontId="1" fillId="2" borderId="4" xfId="0" applyNumberFormat="1" applyFont="1" applyFill="1" applyBorder="1" applyAlignment="1">
      <alignment horizontal="left" vertical="center" textRotation="90" wrapText="1"/>
    </xf>
    <xf numFmtId="0" fontId="1" fillId="2" borderId="4" xfId="0" applyNumberFormat="1" applyFont="1" applyFill="1" applyBorder="1" applyAlignment="1">
      <alignment horizontal="center" vertical="center" textRotation="90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6" xfId="0" applyNumberFormat="1" applyFont="1" applyFill="1" applyBorder="1" applyAlignment="1">
      <alignment horizontal="center" vertical="top" wrapText="1"/>
    </xf>
    <xf numFmtId="0" fontId="10" fillId="2" borderId="0" xfId="0" applyNumberFormat="1" applyFont="1" applyFill="1" applyAlignment="1">
      <alignment horizontal="center" vertical="top"/>
    </xf>
    <xf numFmtId="0" fontId="9" fillId="2" borderId="0" xfId="0" applyNumberFormat="1" applyFont="1" applyFill="1" applyAlignment="1">
      <alignment horizontal="center" wrapText="1"/>
    </xf>
    <xf numFmtId="0" fontId="13" fillId="2" borderId="0" xfId="0" applyNumberFormat="1" applyFont="1" applyFill="1" applyAlignment="1">
      <alignment horizontal="center"/>
    </xf>
    <xf numFmtId="0" fontId="9" fillId="2" borderId="0" xfId="0" applyNumberFormat="1" applyFont="1" applyFill="1" applyAlignment="1">
      <alignment horizontal="center"/>
    </xf>
    <xf numFmtId="0" fontId="10" fillId="0" borderId="0" xfId="0" applyNumberFormat="1" applyFont="1" applyAlignment="1">
      <alignment horizontal="center" vertical="top"/>
    </xf>
    <xf numFmtId="0" fontId="10" fillId="0" borderId="13" xfId="0" applyNumberFormat="1" applyFont="1" applyBorder="1"/>
    <xf numFmtId="0" fontId="1" fillId="2" borderId="9" xfId="0" applyNumberFormat="1" applyFont="1" applyFill="1" applyBorder="1" applyAlignment="1">
      <alignment horizontal="left" vertical="top" wrapText="1"/>
    </xf>
    <xf numFmtId="0" fontId="1" fillId="2" borderId="9" xfId="0" applyNumberFormat="1" applyFont="1" applyFill="1" applyBorder="1" applyAlignment="1">
      <alignment horizontal="center" vertical="center" textRotation="90" wrapText="1"/>
    </xf>
    <xf numFmtId="0" fontId="1" fillId="2" borderId="4" xfId="0" applyNumberFormat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left" vertical="top" wrapText="1"/>
    </xf>
    <xf numFmtId="0" fontId="6" fillId="2" borderId="0" xfId="0" applyNumberFormat="1" applyFont="1" applyFill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vertical="center"/>
    </xf>
    <xf numFmtId="0" fontId="12" fillId="2" borderId="6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Alignment="1">
      <alignment horizontal="center" vertical="center"/>
    </xf>
    <xf numFmtId="0" fontId="14" fillId="0" borderId="0" xfId="0" applyNumberFormat="1" applyFont="1" applyAlignment="1">
      <alignment horizontal="center" vertical="top" wrapText="1"/>
    </xf>
    <xf numFmtId="0" fontId="6" fillId="0" borderId="0" xfId="0" applyNumberFormat="1" applyFont="1" applyAlignment="1">
      <alignment horizontal="left" vertical="top"/>
    </xf>
    <xf numFmtId="0" fontId="13" fillId="0" borderId="0" xfId="0" applyNumberFormat="1" applyFont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0" fontId="14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59"/>
  <sheetViews>
    <sheetView tabSelected="1" topLeftCell="A10" workbookViewId="0">
      <pane xSplit="31" ySplit="5" topLeftCell="AF15" activePane="bottomRight" state="frozen"/>
      <selection pane="topRight" activeCell="A10" sqref="A10"/>
      <selection pane="bottomLeft" activeCell="A10" sqref="A10"/>
      <selection pane="bottomRight" activeCell="AF15" sqref="AF15"/>
    </sheetView>
  </sheetViews>
  <sheetFormatPr defaultColWidth="9" defaultRowHeight="12.75"/>
  <cols>
    <col min="1" max="1" width="5.5703125" style="1" customWidth="1"/>
    <col min="2" max="2" width="19.28515625" style="2" customWidth="1"/>
    <col min="3" max="3" width="6.5703125" style="2" customWidth="1"/>
    <col min="4" max="4" width="17.140625" style="2" customWidth="1"/>
    <col min="5" max="5" width="6.140625" style="2" customWidth="1"/>
    <col min="6" max="6" width="18" style="3" customWidth="1"/>
    <col min="7" max="7" width="11.140625" style="2" customWidth="1"/>
    <col min="8" max="8" width="5" style="2" customWidth="1"/>
    <col min="9" max="10" width="3.42578125" style="2" customWidth="1"/>
    <col min="11" max="11" width="4.28515625" style="2" customWidth="1"/>
    <col min="12" max="12" width="4.140625" style="2" customWidth="1"/>
    <col min="13" max="13" width="7.28515625" style="2" customWidth="1"/>
    <col min="14" max="14" width="5.5703125" style="2" customWidth="1"/>
    <col min="15" max="16" width="5.42578125" style="2" customWidth="1"/>
    <col min="17" max="17" width="7.42578125" style="2" customWidth="1"/>
    <col min="18" max="18" width="7.140625" style="2" customWidth="1"/>
    <col min="19" max="19" width="5.28515625" style="2" customWidth="1"/>
    <col min="20" max="20" width="5" style="2" customWidth="1"/>
    <col min="21" max="21" width="4.85546875" style="2" customWidth="1"/>
    <col min="22" max="22" width="4.42578125" style="2" customWidth="1"/>
    <col min="23" max="23" width="5.28515625" style="2" customWidth="1"/>
    <col min="24" max="24" width="6.7109375" style="2" customWidth="1"/>
    <col min="25" max="25" width="5.7109375" customWidth="1"/>
    <col min="26" max="27" width="6" style="2" customWidth="1"/>
    <col min="28" max="28" width="5.7109375" style="2" customWidth="1"/>
    <col min="29" max="30" width="5.28515625" style="2" customWidth="1"/>
    <col min="31" max="31" width="5.140625" style="2" customWidth="1"/>
    <col min="32" max="32" width="49.5703125" style="2" customWidth="1"/>
    <col min="33" max="33" width="9" style="2" bestFit="1" customWidth="1"/>
    <col min="34" max="16384" width="9" style="2"/>
  </cols>
  <sheetData>
    <row r="1" spans="1:31">
      <c r="AE1" s="4" t="s">
        <v>0</v>
      </c>
    </row>
    <row r="3" spans="1:31">
      <c r="A3" s="126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</row>
    <row r="4" spans="1:31">
      <c r="A4" s="126" t="s">
        <v>2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</row>
    <row r="5" spans="1:31">
      <c r="A5" s="126" t="s">
        <v>3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</row>
    <row r="6" spans="1:31">
      <c r="A6" s="5"/>
      <c r="B6" s="6"/>
      <c r="C6" s="6"/>
      <c r="D6" s="6"/>
      <c r="E6" s="6"/>
      <c r="F6" s="7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5"/>
      <c r="Z6" s="6"/>
      <c r="AA6" s="6"/>
      <c r="AB6" s="6"/>
      <c r="AC6" s="6"/>
      <c r="AD6" s="6"/>
      <c r="AE6" s="6"/>
    </row>
    <row r="7" spans="1:31" ht="25.5" customHeight="1">
      <c r="A7" s="127" t="s">
        <v>4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</row>
    <row r="8" spans="1:31" ht="26.25" customHeight="1">
      <c r="A8" s="128" t="s">
        <v>5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</row>
    <row r="10" spans="1:31" ht="78" customHeight="1">
      <c r="A10" s="129" t="s">
        <v>6</v>
      </c>
      <c r="B10" s="129" t="s">
        <v>7</v>
      </c>
      <c r="C10" s="132" t="s">
        <v>8</v>
      </c>
      <c r="D10" s="135" t="s">
        <v>9</v>
      </c>
      <c r="E10" s="132" t="s">
        <v>10</v>
      </c>
      <c r="F10" s="135" t="s">
        <v>11</v>
      </c>
      <c r="G10" s="132" t="s">
        <v>12</v>
      </c>
      <c r="H10" s="135" t="s">
        <v>13</v>
      </c>
      <c r="I10" s="138"/>
      <c r="J10" s="138"/>
      <c r="K10" s="138"/>
      <c r="L10" s="139"/>
      <c r="M10" s="129" t="s">
        <v>14</v>
      </c>
      <c r="N10" s="140"/>
      <c r="O10" s="140"/>
      <c r="P10" s="140"/>
      <c r="Q10" s="140"/>
      <c r="R10" s="140"/>
      <c r="S10" s="140"/>
      <c r="T10" s="140"/>
      <c r="U10" s="140"/>
      <c r="V10" s="140"/>
      <c r="W10" s="141"/>
      <c r="X10" s="129" t="s">
        <v>15</v>
      </c>
      <c r="Y10" s="140"/>
      <c r="Z10" s="140"/>
      <c r="AA10" s="140"/>
      <c r="AB10" s="140"/>
      <c r="AC10" s="140"/>
      <c r="AD10" s="140"/>
      <c r="AE10" s="141"/>
    </row>
    <row r="11" spans="1:31" s="10" customFormat="1" ht="36.75" customHeight="1">
      <c r="A11" s="130"/>
      <c r="B11" s="130"/>
      <c r="C11" s="133"/>
      <c r="D11" s="136"/>
      <c r="E11" s="133"/>
      <c r="F11" s="136"/>
      <c r="G11" s="133"/>
      <c r="H11" s="132" t="s">
        <v>16</v>
      </c>
      <c r="I11" s="132" t="s">
        <v>17</v>
      </c>
      <c r="J11" s="132" t="s">
        <v>18</v>
      </c>
      <c r="K11" s="132" t="s">
        <v>19</v>
      </c>
      <c r="L11" s="132" t="s">
        <v>20</v>
      </c>
      <c r="M11" s="132" t="s">
        <v>21</v>
      </c>
      <c r="N11" s="132" t="s">
        <v>16</v>
      </c>
      <c r="O11" s="132" t="s">
        <v>22</v>
      </c>
      <c r="P11" s="132" t="s">
        <v>18</v>
      </c>
      <c r="Q11" s="146" t="s">
        <v>23</v>
      </c>
      <c r="R11" s="146" t="s">
        <v>24</v>
      </c>
      <c r="S11" s="143" t="s">
        <v>25</v>
      </c>
      <c r="T11" s="144"/>
      <c r="U11" s="144"/>
      <c r="V11" s="144"/>
      <c r="W11" s="145"/>
      <c r="X11" s="132" t="s">
        <v>26</v>
      </c>
      <c r="Y11" s="129" t="s">
        <v>27</v>
      </c>
      <c r="Z11" s="140"/>
      <c r="AA11" s="140"/>
      <c r="AB11" s="140"/>
      <c r="AC11" s="140"/>
      <c r="AD11" s="140"/>
      <c r="AE11" s="141"/>
    </row>
    <row r="12" spans="1:31" s="10" customFormat="1" ht="18" customHeight="1">
      <c r="A12" s="130"/>
      <c r="B12" s="130"/>
      <c r="C12" s="133"/>
      <c r="D12" s="136"/>
      <c r="E12" s="133"/>
      <c r="F12" s="136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47"/>
      <c r="R12" s="147"/>
      <c r="S12" s="132" t="s">
        <v>16</v>
      </c>
      <c r="T12" s="132" t="s">
        <v>17</v>
      </c>
      <c r="U12" s="132" t="s">
        <v>18</v>
      </c>
      <c r="V12" s="132" t="s">
        <v>19</v>
      </c>
      <c r="W12" s="132" t="s">
        <v>20</v>
      </c>
      <c r="X12" s="133"/>
      <c r="Y12" s="132" t="s">
        <v>28</v>
      </c>
      <c r="Z12" s="129" t="s">
        <v>29</v>
      </c>
      <c r="AA12" s="140"/>
      <c r="AB12" s="141"/>
      <c r="AC12" s="132" t="s">
        <v>30</v>
      </c>
      <c r="AD12" s="132" t="s">
        <v>31</v>
      </c>
      <c r="AE12" s="132" t="s">
        <v>32</v>
      </c>
    </row>
    <row r="13" spans="1:31" s="10" customFormat="1" ht="27" customHeight="1">
      <c r="A13" s="130"/>
      <c r="B13" s="130"/>
      <c r="C13" s="133"/>
      <c r="D13" s="136"/>
      <c r="E13" s="133"/>
      <c r="F13" s="136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47"/>
      <c r="R13" s="147"/>
      <c r="S13" s="133"/>
      <c r="T13" s="133"/>
      <c r="U13" s="133"/>
      <c r="V13" s="133"/>
      <c r="W13" s="133"/>
      <c r="X13" s="133"/>
      <c r="Y13" s="133"/>
      <c r="Z13" s="132" t="s">
        <v>26</v>
      </c>
      <c r="AA13" s="142" t="s">
        <v>33</v>
      </c>
      <c r="AB13" s="141"/>
      <c r="AC13" s="133"/>
      <c r="AD13" s="133"/>
      <c r="AE13" s="133"/>
    </row>
    <row r="14" spans="1:31" s="10" customFormat="1" ht="202.5" customHeight="1">
      <c r="A14" s="131"/>
      <c r="B14" s="131"/>
      <c r="C14" s="134"/>
      <c r="D14" s="137"/>
      <c r="E14" s="134"/>
      <c r="F14" s="137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48"/>
      <c r="R14" s="148"/>
      <c r="S14" s="134"/>
      <c r="T14" s="134"/>
      <c r="U14" s="134"/>
      <c r="V14" s="134"/>
      <c r="W14" s="134"/>
      <c r="X14" s="134"/>
      <c r="Y14" s="134"/>
      <c r="Z14" s="134"/>
      <c r="AA14" s="11" t="s">
        <v>34</v>
      </c>
      <c r="AB14" s="8" t="s">
        <v>35</v>
      </c>
      <c r="AC14" s="134"/>
      <c r="AD14" s="134"/>
      <c r="AE14" s="134"/>
    </row>
    <row r="15" spans="1:31" s="12" customFormat="1">
      <c r="A15" s="13">
        <v>1</v>
      </c>
      <c r="B15" s="13">
        <v>2</v>
      </c>
      <c r="C15" s="13">
        <v>3</v>
      </c>
      <c r="D15" s="13">
        <v>4</v>
      </c>
      <c r="E15" s="13">
        <v>5</v>
      </c>
      <c r="F15" s="13">
        <v>6</v>
      </c>
      <c r="G15" s="13">
        <v>7</v>
      </c>
      <c r="H15" s="13">
        <v>8</v>
      </c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13">
        <v>16</v>
      </c>
      <c r="Q15" s="13">
        <v>17</v>
      </c>
      <c r="R15" s="13">
        <v>18</v>
      </c>
      <c r="S15" s="13">
        <v>19</v>
      </c>
      <c r="T15" s="13">
        <v>20</v>
      </c>
      <c r="U15" s="13">
        <v>21</v>
      </c>
      <c r="V15" s="13">
        <v>22</v>
      </c>
      <c r="W15" s="13">
        <v>23</v>
      </c>
      <c r="X15" s="13">
        <v>24</v>
      </c>
      <c r="Y15" s="13">
        <v>25</v>
      </c>
      <c r="Z15" s="13">
        <v>26</v>
      </c>
      <c r="AA15" s="13">
        <v>27</v>
      </c>
      <c r="AB15" s="13">
        <v>28</v>
      </c>
      <c r="AC15" s="13">
        <v>29</v>
      </c>
      <c r="AD15" s="13">
        <v>30</v>
      </c>
      <c r="AE15" s="13">
        <v>31</v>
      </c>
    </row>
    <row r="16" spans="1:31" ht="166.5" customHeight="1">
      <c r="A16" s="14">
        <v>1</v>
      </c>
      <c r="B16" s="15" t="s">
        <v>36</v>
      </c>
      <c r="C16" s="16">
        <v>20200</v>
      </c>
      <c r="D16" s="17" t="s">
        <v>37</v>
      </c>
      <c r="E16" s="18" t="s">
        <v>38</v>
      </c>
      <c r="F16" s="19" t="s">
        <v>39</v>
      </c>
      <c r="G16" s="20">
        <v>141.34299999999999</v>
      </c>
      <c r="H16" s="21" t="s">
        <v>40</v>
      </c>
      <c r="I16" s="22" t="s">
        <v>41</v>
      </c>
      <c r="J16" s="21" t="s">
        <v>42</v>
      </c>
      <c r="K16" s="20" t="s">
        <v>43</v>
      </c>
      <c r="L16" s="20" t="s">
        <v>43</v>
      </c>
      <c r="M16" s="20"/>
      <c r="N16" s="21" t="s">
        <v>44</v>
      </c>
      <c r="O16" s="21" t="s">
        <v>45</v>
      </c>
      <c r="P16" s="21" t="s">
        <v>46</v>
      </c>
      <c r="Q16" s="21" t="s">
        <v>41</v>
      </c>
      <c r="R16" s="21" t="s">
        <v>47</v>
      </c>
      <c r="S16" s="21" t="s">
        <v>48</v>
      </c>
      <c r="T16" s="21" t="s">
        <v>49</v>
      </c>
      <c r="U16" s="21" t="s">
        <v>46</v>
      </c>
      <c r="V16" s="21" t="s">
        <v>50</v>
      </c>
      <c r="W16" s="21" t="s">
        <v>47</v>
      </c>
      <c r="X16" s="9">
        <v>3</v>
      </c>
      <c r="Y16" s="9">
        <v>1</v>
      </c>
      <c r="Z16" s="9">
        <v>1</v>
      </c>
      <c r="AA16" s="9"/>
      <c r="AB16" s="9"/>
      <c r="AC16" s="9"/>
      <c r="AD16" s="9"/>
      <c r="AE16" s="9">
        <v>2</v>
      </c>
    </row>
    <row r="17" spans="1:32" ht="168" customHeight="1">
      <c r="A17" s="164">
        <v>2</v>
      </c>
      <c r="B17" s="155" t="s">
        <v>51</v>
      </c>
      <c r="C17" s="161">
        <v>20200</v>
      </c>
      <c r="D17" s="151" t="s">
        <v>52</v>
      </c>
      <c r="E17" s="169" t="s">
        <v>53</v>
      </c>
      <c r="F17" s="19" t="s">
        <v>39</v>
      </c>
      <c r="G17" s="20">
        <v>14.81</v>
      </c>
      <c r="H17" s="21" t="s">
        <v>54</v>
      </c>
      <c r="I17" s="21" t="s">
        <v>55</v>
      </c>
      <c r="J17" s="21" t="s">
        <v>56</v>
      </c>
      <c r="K17" s="20" t="s">
        <v>43</v>
      </c>
      <c r="L17" s="20" t="s">
        <v>43</v>
      </c>
      <c r="M17" s="20"/>
      <c r="N17" s="21" t="s">
        <v>57</v>
      </c>
      <c r="O17" s="21" t="s">
        <v>58</v>
      </c>
      <c r="P17" s="21" t="s">
        <v>59</v>
      </c>
      <c r="Q17" s="21" t="s">
        <v>55</v>
      </c>
      <c r="R17" s="21" t="s">
        <v>47</v>
      </c>
      <c r="S17" s="21" t="s">
        <v>60</v>
      </c>
      <c r="T17" s="21" t="s">
        <v>61</v>
      </c>
      <c r="U17" s="21" t="s">
        <v>59</v>
      </c>
      <c r="V17" s="21" t="s">
        <v>55</v>
      </c>
      <c r="W17" s="21" t="s">
        <v>47</v>
      </c>
      <c r="X17" s="135">
        <v>9</v>
      </c>
      <c r="Y17" s="135">
        <v>4</v>
      </c>
      <c r="Z17" s="135">
        <v>1</v>
      </c>
      <c r="AA17" s="25"/>
      <c r="AB17" s="135"/>
      <c r="AC17" s="135">
        <v>4</v>
      </c>
      <c r="AD17" s="25"/>
      <c r="AE17" s="135">
        <v>2</v>
      </c>
    </row>
    <row r="18" spans="1:32" ht="189" customHeight="1">
      <c r="A18" s="165"/>
      <c r="B18" s="156"/>
      <c r="C18" s="162"/>
      <c r="D18" s="160"/>
      <c r="E18" s="173"/>
      <c r="F18" s="19" t="s">
        <v>62</v>
      </c>
      <c r="G18" s="20">
        <v>56.2</v>
      </c>
      <c r="H18" s="21" t="s">
        <v>63</v>
      </c>
      <c r="I18" s="21" t="s">
        <v>55</v>
      </c>
      <c r="J18" s="21" t="s">
        <v>56</v>
      </c>
      <c r="K18" s="20" t="s">
        <v>43</v>
      </c>
      <c r="L18" s="20" t="s">
        <v>43</v>
      </c>
      <c r="M18" s="20"/>
      <c r="N18" s="21" t="s">
        <v>64</v>
      </c>
      <c r="O18" s="21" t="s">
        <v>65</v>
      </c>
      <c r="P18" s="21" t="s">
        <v>66</v>
      </c>
      <c r="Q18" s="21" t="s">
        <v>55</v>
      </c>
      <c r="R18" s="21" t="s">
        <v>47</v>
      </c>
      <c r="S18" s="21" t="s">
        <v>67</v>
      </c>
      <c r="T18" s="21" t="s">
        <v>68</v>
      </c>
      <c r="U18" s="21" t="s">
        <v>69</v>
      </c>
      <c r="V18" s="21" t="s">
        <v>55</v>
      </c>
      <c r="W18" s="21" t="s">
        <v>47</v>
      </c>
      <c r="X18" s="136"/>
      <c r="Y18" s="136"/>
      <c r="Z18" s="136"/>
      <c r="AA18" s="26"/>
      <c r="AB18" s="136"/>
      <c r="AC18" s="136"/>
      <c r="AD18" s="26"/>
      <c r="AE18" s="136"/>
    </row>
    <row r="19" spans="1:32" ht="189" customHeight="1">
      <c r="A19" s="166"/>
      <c r="B19" s="157"/>
      <c r="C19" s="163"/>
      <c r="D19" s="152"/>
      <c r="E19" s="170"/>
      <c r="F19" s="19" t="s">
        <v>39</v>
      </c>
      <c r="G19" s="20">
        <v>61.244</v>
      </c>
      <c r="H19" s="21" t="s">
        <v>70</v>
      </c>
      <c r="I19" s="21" t="s">
        <v>55</v>
      </c>
      <c r="J19" s="21" t="s">
        <v>56</v>
      </c>
      <c r="K19" s="20" t="s">
        <v>43</v>
      </c>
      <c r="L19" s="20" t="s">
        <v>43</v>
      </c>
      <c r="M19" s="20"/>
      <c r="N19" s="21" t="s">
        <v>71</v>
      </c>
      <c r="O19" s="21" t="s">
        <v>65</v>
      </c>
      <c r="P19" s="21" t="s">
        <v>66</v>
      </c>
      <c r="Q19" s="21" t="s">
        <v>55</v>
      </c>
      <c r="R19" s="21" t="s">
        <v>47</v>
      </c>
      <c r="S19" s="21" t="s">
        <v>72</v>
      </c>
      <c r="T19" s="21" t="s">
        <v>68</v>
      </c>
      <c r="U19" s="21" t="s">
        <v>69</v>
      </c>
      <c r="V19" s="21" t="s">
        <v>55</v>
      </c>
      <c r="W19" s="21" t="s">
        <v>47</v>
      </c>
      <c r="X19" s="137"/>
      <c r="Y19" s="137"/>
      <c r="Z19" s="137"/>
      <c r="AA19" s="27"/>
      <c r="AB19" s="137"/>
      <c r="AC19" s="137"/>
      <c r="AD19" s="27"/>
      <c r="AE19" s="137"/>
    </row>
    <row r="20" spans="1:32" ht="165.75" customHeight="1">
      <c r="A20" s="164">
        <v>3</v>
      </c>
      <c r="B20" s="158" t="s">
        <v>73</v>
      </c>
      <c r="C20" s="161">
        <v>20200</v>
      </c>
      <c r="D20" s="151" t="s">
        <v>74</v>
      </c>
      <c r="E20" s="171" t="s">
        <v>75</v>
      </c>
      <c r="F20" s="19" t="s">
        <v>39</v>
      </c>
      <c r="G20" s="20">
        <v>20.655999999999999</v>
      </c>
      <c r="H20" s="21" t="s">
        <v>76</v>
      </c>
      <c r="I20" s="21" t="s">
        <v>77</v>
      </c>
      <c r="J20" s="21" t="s">
        <v>78</v>
      </c>
      <c r="K20" s="20" t="s">
        <v>43</v>
      </c>
      <c r="L20" s="20" t="s">
        <v>43</v>
      </c>
      <c r="M20" s="20"/>
      <c r="N20" s="21" t="s">
        <v>79</v>
      </c>
      <c r="O20" s="21" t="s">
        <v>80</v>
      </c>
      <c r="P20" s="21" t="s">
        <v>81</v>
      </c>
      <c r="Q20" s="21" t="s">
        <v>82</v>
      </c>
      <c r="R20" s="21" t="s">
        <v>47</v>
      </c>
      <c r="S20" s="21" t="s">
        <v>83</v>
      </c>
      <c r="T20" s="21" t="s">
        <v>84</v>
      </c>
      <c r="U20" s="21" t="s">
        <v>81</v>
      </c>
      <c r="V20" s="21" t="s">
        <v>82</v>
      </c>
      <c r="W20" s="21" t="s">
        <v>47</v>
      </c>
      <c r="X20" s="9">
        <v>4</v>
      </c>
      <c r="Y20" s="135">
        <v>1</v>
      </c>
      <c r="Z20" s="9">
        <v>1</v>
      </c>
      <c r="AA20" s="9">
        <v>1</v>
      </c>
      <c r="AB20" s="9"/>
      <c r="AC20" s="9">
        <v>2</v>
      </c>
      <c r="AD20" s="9"/>
      <c r="AE20" s="9"/>
    </row>
    <row r="21" spans="1:32" ht="165" customHeight="1">
      <c r="A21" s="166"/>
      <c r="B21" s="159"/>
      <c r="C21" s="163"/>
      <c r="D21" s="152"/>
      <c r="E21" s="172"/>
      <c r="F21" s="19" t="s">
        <v>85</v>
      </c>
      <c r="G21" s="20">
        <v>17.3</v>
      </c>
      <c r="H21" s="21" t="s">
        <v>86</v>
      </c>
      <c r="I21" s="21" t="s">
        <v>87</v>
      </c>
      <c r="J21" s="21" t="s">
        <v>88</v>
      </c>
      <c r="K21" s="20" t="s">
        <v>43</v>
      </c>
      <c r="L21" s="20" t="s">
        <v>43</v>
      </c>
      <c r="M21" s="20"/>
      <c r="N21" s="21" t="s">
        <v>89</v>
      </c>
      <c r="O21" s="21" t="s">
        <v>90</v>
      </c>
      <c r="P21" s="21" t="s">
        <v>91</v>
      </c>
      <c r="Q21" s="21" t="s">
        <v>87</v>
      </c>
      <c r="R21" s="21" t="s">
        <v>47</v>
      </c>
      <c r="S21" s="21" t="s">
        <v>92</v>
      </c>
      <c r="T21" s="21" t="s">
        <v>84</v>
      </c>
      <c r="U21" s="21" t="s">
        <v>91</v>
      </c>
      <c r="V21" s="21" t="s">
        <v>87</v>
      </c>
      <c r="W21" s="21" t="s">
        <v>47</v>
      </c>
      <c r="X21" s="9">
        <v>3</v>
      </c>
      <c r="Y21" s="137"/>
      <c r="Z21" s="9">
        <v>1</v>
      </c>
      <c r="AA21" s="9">
        <v>1</v>
      </c>
      <c r="AB21" s="9"/>
      <c r="AC21" s="9">
        <v>2</v>
      </c>
      <c r="AD21" s="9"/>
      <c r="AE21" s="9"/>
    </row>
    <row r="22" spans="1:32" ht="186.75" customHeight="1">
      <c r="A22" s="28">
        <v>4</v>
      </c>
      <c r="B22" s="29" t="s">
        <v>93</v>
      </c>
      <c r="C22" s="30">
        <v>20200</v>
      </c>
      <c r="D22" s="29" t="s">
        <v>94</v>
      </c>
      <c r="E22" s="31" t="s">
        <v>95</v>
      </c>
      <c r="F22" s="32" t="s">
        <v>39</v>
      </c>
      <c r="G22" s="20">
        <v>67.947999999999993</v>
      </c>
      <c r="H22" s="21" t="s">
        <v>96</v>
      </c>
      <c r="I22" s="21" t="s">
        <v>97</v>
      </c>
      <c r="J22" s="21" t="s">
        <v>98</v>
      </c>
      <c r="K22" s="20" t="s">
        <v>43</v>
      </c>
      <c r="L22" s="20" t="s">
        <v>43</v>
      </c>
      <c r="M22" s="20"/>
      <c r="N22" s="21" t="s">
        <v>99</v>
      </c>
      <c r="O22" s="21" t="s">
        <v>100</v>
      </c>
      <c r="P22" s="21" t="s">
        <v>101</v>
      </c>
      <c r="Q22" s="21" t="s">
        <v>97</v>
      </c>
      <c r="R22" s="21" t="s">
        <v>47</v>
      </c>
      <c r="S22" s="21" t="s">
        <v>102</v>
      </c>
      <c r="T22" s="21" t="s">
        <v>100</v>
      </c>
      <c r="U22" s="21" t="s">
        <v>103</v>
      </c>
      <c r="V22" s="21" t="s">
        <v>97</v>
      </c>
      <c r="W22" s="21" t="s">
        <v>47</v>
      </c>
      <c r="X22" s="9">
        <v>7</v>
      </c>
      <c r="Y22" s="9">
        <v>1</v>
      </c>
      <c r="Z22" s="9">
        <v>1</v>
      </c>
      <c r="AA22" s="9"/>
      <c r="AB22" s="9"/>
      <c r="AC22" s="9">
        <v>4</v>
      </c>
      <c r="AD22" s="9"/>
      <c r="AE22" s="9">
        <v>1</v>
      </c>
      <c r="AF22" s="33"/>
    </row>
    <row r="23" spans="1:32" ht="184.5" customHeight="1">
      <c r="A23" s="164">
        <v>5</v>
      </c>
      <c r="B23" s="151" t="s">
        <v>104</v>
      </c>
      <c r="C23" s="161">
        <v>12247</v>
      </c>
      <c r="D23" s="151" t="s">
        <v>105</v>
      </c>
      <c r="E23" s="171" t="s">
        <v>106</v>
      </c>
      <c r="F23" s="167" t="s">
        <v>39</v>
      </c>
      <c r="G23" s="20">
        <v>22.1</v>
      </c>
      <c r="H23" s="21" t="s">
        <v>107</v>
      </c>
      <c r="I23" s="21" t="s">
        <v>108</v>
      </c>
      <c r="J23" s="21" t="s">
        <v>109</v>
      </c>
      <c r="K23" s="20" t="s">
        <v>43</v>
      </c>
      <c r="L23" s="20" t="s">
        <v>43</v>
      </c>
      <c r="M23" s="20"/>
      <c r="N23" s="21" t="s">
        <v>110</v>
      </c>
      <c r="O23" s="21" t="s">
        <v>111</v>
      </c>
      <c r="P23" s="21" t="s">
        <v>112</v>
      </c>
      <c r="Q23" s="21" t="s">
        <v>108</v>
      </c>
      <c r="R23" s="21" t="s">
        <v>47</v>
      </c>
      <c r="S23" s="21" t="s">
        <v>113</v>
      </c>
      <c r="T23" s="21" t="s">
        <v>114</v>
      </c>
      <c r="U23" s="21" t="s">
        <v>112</v>
      </c>
      <c r="V23" s="21" t="s">
        <v>108</v>
      </c>
      <c r="W23" s="21" t="s">
        <v>47</v>
      </c>
      <c r="X23" s="135">
        <v>9</v>
      </c>
      <c r="Y23" s="135">
        <v>3</v>
      </c>
      <c r="Z23" s="135">
        <v>1</v>
      </c>
      <c r="AA23" s="9"/>
      <c r="AB23" s="135">
        <v>1</v>
      </c>
      <c r="AC23" s="135">
        <v>8</v>
      </c>
      <c r="AD23" s="9"/>
      <c r="AE23" s="9"/>
    </row>
    <row r="24" spans="1:32" ht="161.25" customHeight="1">
      <c r="A24" s="166"/>
      <c r="B24" s="152"/>
      <c r="C24" s="163"/>
      <c r="D24" s="152"/>
      <c r="E24" s="172"/>
      <c r="F24" s="168"/>
      <c r="G24" s="20">
        <v>15.115</v>
      </c>
      <c r="H24" s="21" t="s">
        <v>60</v>
      </c>
      <c r="I24" s="21" t="s">
        <v>115</v>
      </c>
      <c r="J24" s="21" t="s">
        <v>116</v>
      </c>
      <c r="K24" s="20" t="s">
        <v>43</v>
      </c>
      <c r="L24" s="20" t="s">
        <v>43</v>
      </c>
      <c r="M24" s="20"/>
      <c r="N24" s="20" t="s">
        <v>43</v>
      </c>
      <c r="O24" s="20" t="s">
        <v>43</v>
      </c>
      <c r="P24" s="20" t="s">
        <v>43</v>
      </c>
      <c r="Q24" s="20" t="s">
        <v>43</v>
      </c>
      <c r="R24" s="20" t="s">
        <v>43</v>
      </c>
      <c r="S24" s="20" t="s">
        <v>43</v>
      </c>
      <c r="T24" s="20" t="s">
        <v>43</v>
      </c>
      <c r="U24" s="20" t="s">
        <v>43</v>
      </c>
      <c r="V24" s="20" t="s">
        <v>43</v>
      </c>
      <c r="W24" s="20" t="s">
        <v>43</v>
      </c>
      <c r="X24" s="137"/>
      <c r="Y24" s="137"/>
      <c r="Z24" s="137"/>
      <c r="AA24" s="25"/>
      <c r="AB24" s="137"/>
      <c r="AC24" s="137"/>
      <c r="AD24" s="9"/>
      <c r="AE24" s="9"/>
    </row>
    <row r="25" spans="1:32" ht="163.5" customHeight="1">
      <c r="A25" s="164">
        <v>6</v>
      </c>
      <c r="B25" s="151" t="s">
        <v>117</v>
      </c>
      <c r="C25" s="161">
        <v>20200</v>
      </c>
      <c r="D25" s="151" t="s">
        <v>118</v>
      </c>
      <c r="E25" s="171" t="s">
        <v>119</v>
      </c>
      <c r="F25" s="167" t="s">
        <v>39</v>
      </c>
      <c r="G25" s="20">
        <v>21</v>
      </c>
      <c r="H25" s="21" t="s">
        <v>120</v>
      </c>
      <c r="I25" s="21" t="s">
        <v>121</v>
      </c>
      <c r="J25" s="21" t="s">
        <v>122</v>
      </c>
      <c r="K25" s="20" t="s">
        <v>43</v>
      </c>
      <c r="L25" s="20" t="s">
        <v>43</v>
      </c>
      <c r="M25" s="20"/>
      <c r="N25" s="21" t="s">
        <v>123</v>
      </c>
      <c r="O25" s="21" t="s">
        <v>124</v>
      </c>
      <c r="P25" s="21" t="s">
        <v>125</v>
      </c>
      <c r="Q25" s="21" t="s">
        <v>121</v>
      </c>
      <c r="R25" s="34" t="s">
        <v>47</v>
      </c>
      <c r="S25" s="21" t="s">
        <v>126</v>
      </c>
      <c r="T25" s="21" t="s">
        <v>127</v>
      </c>
      <c r="U25" s="21" t="s">
        <v>125</v>
      </c>
      <c r="V25" s="21" t="s">
        <v>121</v>
      </c>
      <c r="W25" s="34" t="s">
        <v>47</v>
      </c>
      <c r="X25" s="135">
        <v>4</v>
      </c>
      <c r="Y25" s="135">
        <v>1</v>
      </c>
      <c r="Z25" s="135">
        <v>1</v>
      </c>
      <c r="AA25" s="135">
        <v>1</v>
      </c>
      <c r="AB25" s="135"/>
      <c r="AC25" s="135">
        <v>2</v>
      </c>
      <c r="AD25" s="25"/>
      <c r="AE25" s="135">
        <v>1</v>
      </c>
    </row>
    <row r="26" spans="1:32" ht="165" customHeight="1">
      <c r="A26" s="166"/>
      <c r="B26" s="152"/>
      <c r="C26" s="163"/>
      <c r="D26" s="152"/>
      <c r="E26" s="172"/>
      <c r="F26" s="168"/>
      <c r="G26" s="20">
        <v>17.5</v>
      </c>
      <c r="H26" s="21" t="s">
        <v>128</v>
      </c>
      <c r="I26" s="21" t="s">
        <v>121</v>
      </c>
      <c r="J26" s="21" t="s">
        <v>122</v>
      </c>
      <c r="K26" s="20" t="s">
        <v>43</v>
      </c>
      <c r="L26" s="20" t="s">
        <v>43</v>
      </c>
      <c r="M26" s="20"/>
      <c r="N26" s="21" t="s">
        <v>129</v>
      </c>
      <c r="O26" s="21" t="s">
        <v>130</v>
      </c>
      <c r="P26" s="21" t="s">
        <v>131</v>
      </c>
      <c r="Q26" s="21" t="s">
        <v>121</v>
      </c>
      <c r="R26" s="34" t="s">
        <v>47</v>
      </c>
      <c r="S26" s="21" t="s">
        <v>132</v>
      </c>
      <c r="T26" s="21" t="s">
        <v>127</v>
      </c>
      <c r="U26" s="21" t="s">
        <v>131</v>
      </c>
      <c r="V26" s="21" t="s">
        <v>121</v>
      </c>
      <c r="W26" s="34" t="s">
        <v>47</v>
      </c>
      <c r="X26" s="137"/>
      <c r="Y26" s="137"/>
      <c r="Z26" s="137"/>
      <c r="AA26" s="137"/>
      <c r="AB26" s="137"/>
      <c r="AC26" s="137"/>
      <c r="AD26" s="27"/>
      <c r="AE26" s="137"/>
    </row>
    <row r="27" spans="1:32" ht="203.25" customHeight="1">
      <c r="A27" s="14">
        <v>7</v>
      </c>
      <c r="B27" s="24" t="s">
        <v>133</v>
      </c>
      <c r="C27" s="16">
        <v>12300</v>
      </c>
      <c r="D27" s="24" t="s">
        <v>134</v>
      </c>
      <c r="E27" s="21" t="s">
        <v>135</v>
      </c>
      <c r="F27" s="19" t="s">
        <v>39</v>
      </c>
      <c r="G27" s="20">
        <v>29.73</v>
      </c>
      <c r="H27" s="21" t="s">
        <v>113</v>
      </c>
      <c r="I27" s="21" t="s">
        <v>136</v>
      </c>
      <c r="J27" s="21" t="s">
        <v>137</v>
      </c>
      <c r="K27" s="20" t="s">
        <v>43</v>
      </c>
      <c r="L27" s="20" t="s">
        <v>43</v>
      </c>
      <c r="M27" s="20"/>
      <c r="N27" s="20" t="s">
        <v>43</v>
      </c>
      <c r="O27" s="20" t="s">
        <v>43</v>
      </c>
      <c r="P27" s="20" t="s">
        <v>43</v>
      </c>
      <c r="Q27" s="20" t="s">
        <v>43</v>
      </c>
      <c r="R27" s="20" t="s">
        <v>43</v>
      </c>
      <c r="S27" s="20" t="s">
        <v>43</v>
      </c>
      <c r="T27" s="20" t="s">
        <v>43</v>
      </c>
      <c r="U27" s="20" t="s">
        <v>43</v>
      </c>
      <c r="V27" s="20" t="s">
        <v>43</v>
      </c>
      <c r="W27" s="34"/>
      <c r="X27" s="27">
        <v>5</v>
      </c>
      <c r="Y27" s="27">
        <v>2</v>
      </c>
      <c r="Z27" s="27">
        <v>1</v>
      </c>
      <c r="AA27" s="27"/>
      <c r="AB27" s="27">
        <v>1</v>
      </c>
      <c r="AC27" s="27">
        <v>1</v>
      </c>
      <c r="AD27" s="27"/>
      <c r="AE27" s="27">
        <v>1</v>
      </c>
    </row>
    <row r="28" spans="1:32" ht="171" customHeight="1">
      <c r="A28" s="14">
        <v>8</v>
      </c>
      <c r="B28" s="24" t="s">
        <v>138</v>
      </c>
      <c r="C28" s="16">
        <v>12300</v>
      </c>
      <c r="D28" s="24" t="s">
        <v>139</v>
      </c>
      <c r="E28" s="21" t="s">
        <v>140</v>
      </c>
      <c r="F28" s="19" t="s">
        <v>39</v>
      </c>
      <c r="G28" s="20">
        <v>60.19</v>
      </c>
      <c r="H28" s="21" t="s">
        <v>141</v>
      </c>
      <c r="I28" s="21" t="s">
        <v>142</v>
      </c>
      <c r="J28" s="21" t="s">
        <v>143</v>
      </c>
      <c r="K28" s="20" t="s">
        <v>43</v>
      </c>
      <c r="L28" s="20" t="s">
        <v>43</v>
      </c>
      <c r="M28" s="20"/>
      <c r="N28" s="20" t="s">
        <v>43</v>
      </c>
      <c r="O28" s="20" t="s">
        <v>43</v>
      </c>
      <c r="P28" s="20" t="s">
        <v>43</v>
      </c>
      <c r="Q28" s="20" t="s">
        <v>43</v>
      </c>
      <c r="R28" s="20" t="s">
        <v>43</v>
      </c>
      <c r="S28" s="20" t="s">
        <v>43</v>
      </c>
      <c r="T28" s="20" t="s">
        <v>43</v>
      </c>
      <c r="U28" s="20" t="s">
        <v>43</v>
      </c>
      <c r="V28" s="20" t="s">
        <v>43</v>
      </c>
      <c r="W28" s="34"/>
      <c r="X28" s="27">
        <v>4</v>
      </c>
      <c r="Y28" s="9">
        <v>2</v>
      </c>
      <c r="Z28" s="27">
        <v>1</v>
      </c>
      <c r="AA28" s="27"/>
      <c r="AB28" s="9"/>
      <c r="AC28" s="9">
        <v>3</v>
      </c>
      <c r="AD28" s="9"/>
      <c r="AE28" s="9"/>
    </row>
    <row r="29" spans="1:32" ht="171" customHeight="1">
      <c r="A29" s="14">
        <v>9</v>
      </c>
      <c r="B29" s="24" t="s">
        <v>144</v>
      </c>
      <c r="C29" s="16">
        <v>50102</v>
      </c>
      <c r="D29" s="24" t="s">
        <v>145</v>
      </c>
      <c r="E29" s="35" t="s">
        <v>146</v>
      </c>
      <c r="F29" s="19" t="s">
        <v>39</v>
      </c>
      <c r="G29" s="20">
        <v>22.5</v>
      </c>
      <c r="H29" s="21" t="s">
        <v>147</v>
      </c>
      <c r="I29" s="21" t="s">
        <v>148</v>
      </c>
      <c r="J29" s="21" t="s">
        <v>149</v>
      </c>
      <c r="K29" s="20" t="s">
        <v>43</v>
      </c>
      <c r="L29" s="20" t="s">
        <v>43</v>
      </c>
      <c r="M29" s="20"/>
      <c r="N29" s="20" t="s">
        <v>43</v>
      </c>
      <c r="O29" s="20" t="s">
        <v>43</v>
      </c>
      <c r="P29" s="20" t="s">
        <v>43</v>
      </c>
      <c r="Q29" s="20" t="s">
        <v>43</v>
      </c>
      <c r="R29" s="20" t="s">
        <v>43</v>
      </c>
      <c r="S29" s="20" t="s">
        <v>43</v>
      </c>
      <c r="T29" s="20" t="s">
        <v>43</v>
      </c>
      <c r="U29" s="20" t="s">
        <v>43</v>
      </c>
      <c r="V29" s="20" t="s">
        <v>43</v>
      </c>
      <c r="W29" s="20" t="s">
        <v>43</v>
      </c>
      <c r="X29" s="27">
        <v>3</v>
      </c>
      <c r="Y29" s="9">
        <v>1</v>
      </c>
      <c r="Z29" s="27"/>
      <c r="AA29" s="27"/>
      <c r="AB29" s="9"/>
      <c r="AC29" s="9">
        <v>1</v>
      </c>
      <c r="AD29" s="9"/>
      <c r="AE29" s="9">
        <v>1</v>
      </c>
    </row>
    <row r="30" spans="1:32" ht="186.75" customHeight="1">
      <c r="A30" s="14">
        <v>10</v>
      </c>
      <c r="B30" s="24" t="s">
        <v>150</v>
      </c>
      <c r="C30" s="16">
        <v>20200</v>
      </c>
      <c r="D30" s="24" t="s">
        <v>151</v>
      </c>
      <c r="E30" s="18" t="s">
        <v>152</v>
      </c>
      <c r="F30" s="19" t="s">
        <v>153</v>
      </c>
      <c r="G30" s="20">
        <v>148.30000000000001</v>
      </c>
      <c r="H30" s="20" t="s">
        <v>43</v>
      </c>
      <c r="I30" s="20" t="s">
        <v>43</v>
      </c>
      <c r="J30" s="20" t="s">
        <v>43</v>
      </c>
      <c r="K30" s="20" t="s">
        <v>43</v>
      </c>
      <c r="L30" s="20" t="s">
        <v>43</v>
      </c>
      <c r="M30" s="20">
        <v>148.30000000000001</v>
      </c>
      <c r="N30" s="21" t="s">
        <v>154</v>
      </c>
      <c r="O30" s="21" t="s">
        <v>155</v>
      </c>
      <c r="P30" s="21" t="s">
        <v>156</v>
      </c>
      <c r="Q30" s="20" t="s">
        <v>43</v>
      </c>
      <c r="R30" s="20" t="s">
        <v>43</v>
      </c>
      <c r="S30" s="21" t="s">
        <v>157</v>
      </c>
      <c r="T30" s="21" t="s">
        <v>158</v>
      </c>
      <c r="U30" s="21" t="s">
        <v>159</v>
      </c>
      <c r="V30" s="20" t="s">
        <v>43</v>
      </c>
      <c r="W30" s="20" t="s">
        <v>43</v>
      </c>
      <c r="X30" s="9">
        <v>8</v>
      </c>
      <c r="Y30" s="9">
        <v>0</v>
      </c>
      <c r="Z30" s="9">
        <v>1</v>
      </c>
      <c r="AA30" s="9"/>
      <c r="AB30" s="9"/>
      <c r="AC30" s="9">
        <v>5</v>
      </c>
      <c r="AD30" s="9"/>
      <c r="AE30" s="9">
        <v>2</v>
      </c>
    </row>
    <row r="31" spans="1:32" ht="166.5" customHeight="1">
      <c r="A31" s="14">
        <v>11</v>
      </c>
      <c r="B31" s="24" t="s">
        <v>160</v>
      </c>
      <c r="C31" s="16">
        <v>20200</v>
      </c>
      <c r="D31" s="24" t="s">
        <v>161</v>
      </c>
      <c r="E31" s="18" t="s">
        <v>162</v>
      </c>
      <c r="F31" s="19" t="s">
        <v>153</v>
      </c>
      <c r="G31" s="20">
        <v>84.387</v>
      </c>
      <c r="H31" s="21" t="s">
        <v>163</v>
      </c>
      <c r="I31" s="21" t="s">
        <v>164</v>
      </c>
      <c r="J31" s="21" t="s">
        <v>165</v>
      </c>
      <c r="K31" s="20" t="s">
        <v>43</v>
      </c>
      <c r="L31" s="20" t="s">
        <v>43</v>
      </c>
      <c r="M31" s="20"/>
      <c r="N31" s="20" t="s">
        <v>43</v>
      </c>
      <c r="O31" s="20" t="s">
        <v>43</v>
      </c>
      <c r="P31" s="20" t="s">
        <v>43</v>
      </c>
      <c r="Q31" s="20" t="s">
        <v>43</v>
      </c>
      <c r="R31" s="20" t="s">
        <v>43</v>
      </c>
      <c r="S31" s="20" t="s">
        <v>43</v>
      </c>
      <c r="T31" s="20" t="s">
        <v>43</v>
      </c>
      <c r="U31" s="20" t="s">
        <v>43</v>
      </c>
      <c r="V31" s="20" t="s">
        <v>43</v>
      </c>
      <c r="W31" s="20" t="s">
        <v>43</v>
      </c>
      <c r="X31" s="9">
        <v>4</v>
      </c>
      <c r="Y31" s="9">
        <v>2</v>
      </c>
      <c r="Z31" s="9"/>
      <c r="AA31" s="9"/>
      <c r="AB31" s="9"/>
      <c r="AC31" s="9">
        <v>1</v>
      </c>
      <c r="AD31" s="9"/>
      <c r="AE31" s="9">
        <v>1</v>
      </c>
    </row>
    <row r="32" spans="1:32" ht="172.5" customHeight="1">
      <c r="A32" s="14">
        <v>12</v>
      </c>
      <c r="B32" s="24" t="s">
        <v>166</v>
      </c>
      <c r="C32" s="16">
        <v>50102</v>
      </c>
      <c r="D32" s="24" t="s">
        <v>167</v>
      </c>
      <c r="E32" s="35" t="s">
        <v>168</v>
      </c>
      <c r="F32" s="19" t="s">
        <v>153</v>
      </c>
      <c r="G32" s="20">
        <v>24.4</v>
      </c>
      <c r="H32" s="21" t="s">
        <v>169</v>
      </c>
      <c r="I32" s="21" t="s">
        <v>170</v>
      </c>
      <c r="J32" s="21" t="s">
        <v>171</v>
      </c>
      <c r="K32" s="20" t="s">
        <v>43</v>
      </c>
      <c r="L32" s="20" t="s">
        <v>43</v>
      </c>
      <c r="M32" s="20"/>
      <c r="N32" s="20" t="s">
        <v>43</v>
      </c>
      <c r="O32" s="20" t="s">
        <v>43</v>
      </c>
      <c r="P32" s="20" t="s">
        <v>43</v>
      </c>
      <c r="Q32" s="20" t="s">
        <v>43</v>
      </c>
      <c r="R32" s="20" t="s">
        <v>43</v>
      </c>
      <c r="S32" s="20" t="s">
        <v>43</v>
      </c>
      <c r="T32" s="20" t="s">
        <v>43</v>
      </c>
      <c r="U32" s="20" t="s">
        <v>43</v>
      </c>
      <c r="V32" s="20" t="s">
        <v>43</v>
      </c>
      <c r="W32" s="20" t="s">
        <v>43</v>
      </c>
      <c r="X32" s="9">
        <v>2</v>
      </c>
      <c r="Y32" s="9">
        <v>1</v>
      </c>
      <c r="Z32" s="9">
        <v>1</v>
      </c>
      <c r="AA32" s="9">
        <v>1</v>
      </c>
      <c r="AB32" s="9"/>
      <c r="AC32" s="9">
        <v>1</v>
      </c>
      <c r="AD32" s="9"/>
      <c r="AE32" s="9">
        <v>1</v>
      </c>
    </row>
    <row r="33" spans="1:32" ht="181.5" customHeight="1">
      <c r="A33" s="14">
        <v>13</v>
      </c>
      <c r="B33" s="24" t="s">
        <v>172</v>
      </c>
      <c r="C33" s="16">
        <v>50102</v>
      </c>
      <c r="D33" s="24" t="s">
        <v>173</v>
      </c>
      <c r="E33" s="35" t="s">
        <v>174</v>
      </c>
      <c r="F33" s="19" t="s">
        <v>153</v>
      </c>
      <c r="G33" s="20">
        <v>47.1</v>
      </c>
      <c r="H33" s="21" t="s">
        <v>175</v>
      </c>
      <c r="I33" s="21" t="s">
        <v>176</v>
      </c>
      <c r="J33" s="21" t="s">
        <v>177</v>
      </c>
      <c r="K33" s="20" t="s">
        <v>43</v>
      </c>
      <c r="L33" s="20" t="s">
        <v>43</v>
      </c>
      <c r="M33" s="20"/>
      <c r="N33" s="20" t="s">
        <v>43</v>
      </c>
      <c r="O33" s="20" t="s">
        <v>43</v>
      </c>
      <c r="P33" s="20" t="s">
        <v>43</v>
      </c>
      <c r="Q33" s="20" t="s">
        <v>43</v>
      </c>
      <c r="R33" s="20" t="s">
        <v>43</v>
      </c>
      <c r="S33" s="20" t="s">
        <v>43</v>
      </c>
      <c r="T33" s="20" t="s">
        <v>43</v>
      </c>
      <c r="U33" s="20" t="s">
        <v>43</v>
      </c>
      <c r="V33" s="20" t="s">
        <v>43</v>
      </c>
      <c r="W33" s="20" t="s">
        <v>43</v>
      </c>
      <c r="X33" s="9">
        <v>2</v>
      </c>
      <c r="Y33" s="9">
        <v>2</v>
      </c>
      <c r="Z33" s="9"/>
      <c r="AA33" s="9"/>
      <c r="AB33" s="9"/>
      <c r="AC33" s="9"/>
      <c r="AD33" s="9"/>
      <c r="AE33" s="9"/>
      <c r="AF33" s="33"/>
    </row>
    <row r="34" spans="1:32" ht="182.25" customHeight="1">
      <c r="A34" s="14">
        <v>14</v>
      </c>
      <c r="B34" s="24" t="s">
        <v>178</v>
      </c>
      <c r="C34" s="16">
        <v>50102</v>
      </c>
      <c r="D34" s="24" t="s">
        <v>179</v>
      </c>
      <c r="E34" s="35" t="s">
        <v>180</v>
      </c>
      <c r="F34" s="19" t="s">
        <v>153</v>
      </c>
      <c r="G34" s="20">
        <v>81.3</v>
      </c>
      <c r="H34" s="21" t="s">
        <v>181</v>
      </c>
      <c r="I34" s="21" t="s">
        <v>182</v>
      </c>
      <c r="J34" s="21" t="s">
        <v>183</v>
      </c>
      <c r="K34" s="20" t="s">
        <v>43</v>
      </c>
      <c r="L34" s="20" t="s">
        <v>43</v>
      </c>
      <c r="M34" s="20"/>
      <c r="N34" s="20" t="s">
        <v>43</v>
      </c>
      <c r="O34" s="20" t="s">
        <v>43</v>
      </c>
      <c r="P34" s="20" t="s">
        <v>43</v>
      </c>
      <c r="Q34" s="20" t="s">
        <v>43</v>
      </c>
      <c r="R34" s="20" t="s">
        <v>43</v>
      </c>
      <c r="S34" s="20" t="s">
        <v>43</v>
      </c>
      <c r="T34" s="20" t="s">
        <v>43</v>
      </c>
      <c r="U34" s="20" t="s">
        <v>43</v>
      </c>
      <c r="V34" s="20" t="s">
        <v>43</v>
      </c>
      <c r="W34" s="20" t="s">
        <v>43</v>
      </c>
      <c r="X34" s="9">
        <v>3</v>
      </c>
      <c r="Y34" s="9">
        <v>3</v>
      </c>
      <c r="Z34" s="9"/>
      <c r="AA34" s="9"/>
      <c r="AB34" s="9"/>
      <c r="AC34" s="9"/>
      <c r="AD34" s="9"/>
      <c r="AE34" s="9">
        <v>1</v>
      </c>
    </row>
    <row r="35" spans="1:32" ht="165" customHeight="1">
      <c r="A35" s="164">
        <v>15</v>
      </c>
      <c r="B35" s="151" t="s">
        <v>184</v>
      </c>
      <c r="C35" s="161">
        <v>12300</v>
      </c>
      <c r="D35" s="151" t="s">
        <v>185</v>
      </c>
      <c r="E35" s="153" t="s">
        <v>186</v>
      </c>
      <c r="F35" s="36" t="s">
        <v>187</v>
      </c>
      <c r="G35" s="9">
        <v>68.513999999999996</v>
      </c>
      <c r="H35" s="20" t="s">
        <v>43</v>
      </c>
      <c r="I35" s="20" t="s">
        <v>43</v>
      </c>
      <c r="J35" s="20" t="s">
        <v>43</v>
      </c>
      <c r="K35" s="20" t="s">
        <v>43</v>
      </c>
      <c r="L35" s="20" t="s">
        <v>43</v>
      </c>
      <c r="M35" s="20">
        <v>68.513999999999996</v>
      </c>
      <c r="N35" s="21" t="s">
        <v>188</v>
      </c>
      <c r="O35" s="21" t="s">
        <v>189</v>
      </c>
      <c r="P35" s="21" t="s">
        <v>190</v>
      </c>
      <c r="Q35" s="20" t="s">
        <v>43</v>
      </c>
      <c r="R35" s="20" t="s">
        <v>43</v>
      </c>
      <c r="S35" s="21" t="s">
        <v>191</v>
      </c>
      <c r="T35" s="21" t="s">
        <v>192</v>
      </c>
      <c r="U35" s="21" t="s">
        <v>190</v>
      </c>
      <c r="V35" s="20" t="s">
        <v>43</v>
      </c>
      <c r="W35" s="20" t="s">
        <v>43</v>
      </c>
      <c r="X35" s="149">
        <v>7</v>
      </c>
      <c r="Y35" s="149">
        <v>0</v>
      </c>
      <c r="Z35" s="135"/>
      <c r="AA35" s="135"/>
      <c r="AB35" s="135"/>
      <c r="AC35" s="149">
        <v>6</v>
      </c>
      <c r="AD35" s="135"/>
      <c r="AE35" s="135">
        <v>1</v>
      </c>
    </row>
    <row r="36" spans="1:32" ht="176.25" customHeight="1">
      <c r="A36" s="166"/>
      <c r="B36" s="152"/>
      <c r="C36" s="163"/>
      <c r="D36" s="152"/>
      <c r="E36" s="154"/>
      <c r="F36" s="37" t="s">
        <v>193</v>
      </c>
      <c r="G36" s="20">
        <v>113.75</v>
      </c>
      <c r="H36" s="20" t="s">
        <v>43</v>
      </c>
      <c r="I36" s="20" t="s">
        <v>43</v>
      </c>
      <c r="J36" s="20" t="s">
        <v>43</v>
      </c>
      <c r="K36" s="20" t="s">
        <v>43</v>
      </c>
      <c r="L36" s="20" t="s">
        <v>43</v>
      </c>
      <c r="M36" s="20">
        <v>113.75</v>
      </c>
      <c r="N36" s="21" t="s">
        <v>194</v>
      </c>
      <c r="O36" s="21" t="s">
        <v>195</v>
      </c>
      <c r="P36" s="21" t="s">
        <v>196</v>
      </c>
      <c r="Q36" s="20" t="s">
        <v>43</v>
      </c>
      <c r="R36" s="20" t="s">
        <v>43</v>
      </c>
      <c r="S36" s="21" t="s">
        <v>197</v>
      </c>
      <c r="T36" s="21" t="s">
        <v>198</v>
      </c>
      <c r="U36" s="21" t="s">
        <v>196</v>
      </c>
      <c r="V36" s="20" t="s">
        <v>43</v>
      </c>
      <c r="W36" s="20" t="s">
        <v>43</v>
      </c>
      <c r="X36" s="150"/>
      <c r="Y36" s="150"/>
      <c r="Z36" s="137"/>
      <c r="AA36" s="137"/>
      <c r="AB36" s="137"/>
      <c r="AC36" s="150"/>
      <c r="AD36" s="137"/>
      <c r="AE36" s="137"/>
    </row>
    <row r="37" spans="1:32" ht="180" customHeight="1">
      <c r="A37" s="14">
        <v>16</v>
      </c>
      <c r="B37" s="24" t="s">
        <v>199</v>
      </c>
      <c r="C37" s="16">
        <v>12200</v>
      </c>
      <c r="D37" s="24" t="s">
        <v>200</v>
      </c>
      <c r="E37" s="35" t="s">
        <v>201</v>
      </c>
      <c r="F37" s="38" t="s">
        <v>193</v>
      </c>
      <c r="G37" s="20">
        <v>37.5</v>
      </c>
      <c r="H37" s="21" t="s">
        <v>202</v>
      </c>
      <c r="I37" s="21" t="s">
        <v>203</v>
      </c>
      <c r="J37" s="21" t="s">
        <v>204</v>
      </c>
      <c r="K37" s="20" t="s">
        <v>43</v>
      </c>
      <c r="L37" s="20" t="s">
        <v>43</v>
      </c>
      <c r="M37" s="20"/>
      <c r="N37" s="20" t="s">
        <v>43</v>
      </c>
      <c r="O37" s="20" t="s">
        <v>43</v>
      </c>
      <c r="P37" s="20" t="s">
        <v>43</v>
      </c>
      <c r="Q37" s="20" t="s">
        <v>43</v>
      </c>
      <c r="R37" s="20" t="s">
        <v>43</v>
      </c>
      <c r="S37" s="20" t="s">
        <v>43</v>
      </c>
      <c r="T37" s="20" t="s">
        <v>43</v>
      </c>
      <c r="U37" s="20" t="s">
        <v>43</v>
      </c>
      <c r="V37" s="20" t="s">
        <v>43</v>
      </c>
      <c r="W37" s="20" t="s">
        <v>43</v>
      </c>
      <c r="X37" s="9">
        <v>5</v>
      </c>
      <c r="Y37" s="9">
        <v>1</v>
      </c>
      <c r="Z37" s="9">
        <v>2</v>
      </c>
      <c r="AA37" s="9"/>
      <c r="AB37" s="9"/>
      <c r="AC37" s="9">
        <v>3</v>
      </c>
      <c r="AD37" s="9"/>
      <c r="AE37" s="9"/>
    </row>
    <row r="38" spans="1:32" ht="204.75" customHeight="1">
      <c r="A38" s="14">
        <v>17</v>
      </c>
      <c r="B38" s="24" t="s">
        <v>205</v>
      </c>
      <c r="C38" s="16">
        <v>12300</v>
      </c>
      <c r="D38" s="24" t="s">
        <v>206</v>
      </c>
      <c r="E38" s="35" t="s">
        <v>207</v>
      </c>
      <c r="F38" s="38" t="s">
        <v>193</v>
      </c>
      <c r="G38" s="20">
        <v>15.8</v>
      </c>
      <c r="H38" s="21" t="s">
        <v>208</v>
      </c>
      <c r="I38" s="21" t="s">
        <v>209</v>
      </c>
      <c r="J38" s="21" t="s">
        <v>210</v>
      </c>
      <c r="K38" s="20" t="s">
        <v>43</v>
      </c>
      <c r="L38" s="20" t="s">
        <v>43</v>
      </c>
      <c r="M38" s="20"/>
      <c r="N38" s="20" t="s">
        <v>43</v>
      </c>
      <c r="O38" s="20" t="s">
        <v>43</v>
      </c>
      <c r="P38" s="20" t="s">
        <v>43</v>
      </c>
      <c r="Q38" s="20" t="s">
        <v>43</v>
      </c>
      <c r="R38" s="20" t="s">
        <v>43</v>
      </c>
      <c r="S38" s="20" t="s">
        <v>43</v>
      </c>
      <c r="T38" s="20" t="s">
        <v>43</v>
      </c>
      <c r="U38" s="20" t="s">
        <v>43</v>
      </c>
      <c r="V38" s="20" t="s">
        <v>43</v>
      </c>
      <c r="W38" s="20" t="s">
        <v>43</v>
      </c>
      <c r="X38" s="9">
        <v>2</v>
      </c>
      <c r="Y38" s="9">
        <v>1</v>
      </c>
      <c r="Z38" s="9"/>
      <c r="AA38" s="9"/>
      <c r="AB38" s="9"/>
      <c r="AC38" s="9">
        <v>1</v>
      </c>
      <c r="AD38" s="9"/>
      <c r="AE38" s="9"/>
    </row>
    <row r="39" spans="1:32" ht="186" customHeight="1">
      <c r="A39" s="14">
        <v>18</v>
      </c>
      <c r="B39" s="24" t="s">
        <v>211</v>
      </c>
      <c r="C39" s="16">
        <v>12300</v>
      </c>
      <c r="D39" s="24" t="s">
        <v>212</v>
      </c>
      <c r="E39" s="39" t="s">
        <v>213</v>
      </c>
      <c r="F39" s="38" t="s">
        <v>193</v>
      </c>
      <c r="G39" s="20">
        <v>44.8</v>
      </c>
      <c r="H39" s="21" t="s">
        <v>214</v>
      </c>
      <c r="I39" s="21" t="s">
        <v>215</v>
      </c>
      <c r="J39" s="21" t="s">
        <v>216</v>
      </c>
      <c r="K39" s="20" t="s">
        <v>43</v>
      </c>
      <c r="L39" s="20" t="s">
        <v>43</v>
      </c>
      <c r="M39" s="20"/>
      <c r="N39" s="20" t="s">
        <v>43</v>
      </c>
      <c r="O39" s="20" t="s">
        <v>43</v>
      </c>
      <c r="P39" s="20" t="s">
        <v>43</v>
      </c>
      <c r="Q39" s="20" t="s">
        <v>43</v>
      </c>
      <c r="R39" s="20" t="s">
        <v>43</v>
      </c>
      <c r="S39" s="20" t="s">
        <v>43</v>
      </c>
      <c r="T39" s="20" t="s">
        <v>43</v>
      </c>
      <c r="U39" s="20" t="s">
        <v>43</v>
      </c>
      <c r="V39" s="20" t="s">
        <v>43</v>
      </c>
      <c r="W39" s="20" t="s">
        <v>43</v>
      </c>
      <c r="X39" s="9">
        <v>3</v>
      </c>
      <c r="Y39" s="9">
        <v>2</v>
      </c>
      <c r="Z39" s="9">
        <v>1</v>
      </c>
      <c r="AA39" s="9"/>
      <c r="AB39" s="9"/>
      <c r="AC39" s="9">
        <v>2</v>
      </c>
      <c r="AD39" s="9"/>
      <c r="AE39" s="9"/>
    </row>
    <row r="40" spans="1:32" ht="191.25" customHeight="1">
      <c r="A40" s="14">
        <v>19</v>
      </c>
      <c r="B40" s="24" t="s">
        <v>217</v>
      </c>
      <c r="C40" s="16">
        <v>20200</v>
      </c>
      <c r="D40" s="24" t="s">
        <v>218</v>
      </c>
      <c r="E40" s="18" t="s">
        <v>219</v>
      </c>
      <c r="F40" s="19" t="s">
        <v>220</v>
      </c>
      <c r="G40" s="20">
        <v>82.692999999999998</v>
      </c>
      <c r="H40" s="21" t="s">
        <v>221</v>
      </c>
      <c r="I40" s="21" t="s">
        <v>222</v>
      </c>
      <c r="J40" s="21" t="s">
        <v>223</v>
      </c>
      <c r="K40" s="20" t="s">
        <v>43</v>
      </c>
      <c r="L40" s="20" t="s">
        <v>43</v>
      </c>
      <c r="M40" s="20"/>
      <c r="N40" s="21" t="s">
        <v>224</v>
      </c>
      <c r="O40" s="21" t="s">
        <v>225</v>
      </c>
      <c r="P40" s="21" t="s">
        <v>226</v>
      </c>
      <c r="Q40" s="21" t="s">
        <v>222</v>
      </c>
      <c r="R40" s="34" t="s">
        <v>47</v>
      </c>
      <c r="S40" s="21" t="s">
        <v>227</v>
      </c>
      <c r="T40" s="21" t="s">
        <v>228</v>
      </c>
      <c r="U40" s="21" t="s">
        <v>226</v>
      </c>
      <c r="V40" s="21" t="s">
        <v>222</v>
      </c>
      <c r="W40" s="34" t="s">
        <v>47</v>
      </c>
      <c r="X40" s="9">
        <v>7</v>
      </c>
      <c r="Y40" s="9">
        <v>1</v>
      </c>
      <c r="Z40" s="9">
        <v>1</v>
      </c>
      <c r="AA40" s="9">
        <v>1</v>
      </c>
      <c r="AB40" s="9"/>
      <c r="AC40" s="9">
        <v>4</v>
      </c>
      <c r="AD40" s="9"/>
      <c r="AE40" s="9">
        <v>2</v>
      </c>
    </row>
    <row r="41" spans="1:32" ht="182.25" customHeight="1">
      <c r="A41" s="14">
        <v>20</v>
      </c>
      <c r="B41" s="24" t="s">
        <v>229</v>
      </c>
      <c r="C41" s="16">
        <v>20200</v>
      </c>
      <c r="D41" s="24" t="s">
        <v>230</v>
      </c>
      <c r="E41" s="18" t="s">
        <v>231</v>
      </c>
      <c r="F41" s="19" t="s">
        <v>232</v>
      </c>
      <c r="G41" s="20">
        <v>36.552</v>
      </c>
      <c r="H41" s="21" t="s">
        <v>233</v>
      </c>
      <c r="I41" s="21" t="s">
        <v>234</v>
      </c>
      <c r="J41" s="21" t="s">
        <v>235</v>
      </c>
      <c r="K41" s="20" t="s">
        <v>43</v>
      </c>
      <c r="L41" s="20" t="s">
        <v>43</v>
      </c>
      <c r="M41" s="20"/>
      <c r="N41" s="21" t="s">
        <v>236</v>
      </c>
      <c r="O41" s="21" t="s">
        <v>237</v>
      </c>
      <c r="P41" s="18" t="s">
        <v>238</v>
      </c>
      <c r="Q41" s="21" t="s">
        <v>239</v>
      </c>
      <c r="R41" s="34" t="s">
        <v>47</v>
      </c>
      <c r="S41" s="21" t="s">
        <v>240</v>
      </c>
      <c r="T41" s="21" t="s">
        <v>241</v>
      </c>
      <c r="U41" s="21" t="s">
        <v>242</v>
      </c>
      <c r="V41" s="21" t="s">
        <v>239</v>
      </c>
      <c r="W41" s="34" t="s">
        <v>47</v>
      </c>
      <c r="X41" s="9">
        <v>7</v>
      </c>
      <c r="Y41" s="9">
        <v>3</v>
      </c>
      <c r="Z41" s="9">
        <v>1</v>
      </c>
      <c r="AA41" s="9"/>
      <c r="AB41" s="9">
        <v>1</v>
      </c>
      <c r="AC41" s="9">
        <v>1</v>
      </c>
      <c r="AD41" s="9"/>
      <c r="AE41" s="9">
        <v>3</v>
      </c>
      <c r="AF41" s="33"/>
    </row>
    <row r="42" spans="1:32" ht="183" customHeight="1">
      <c r="A42" s="14">
        <v>21</v>
      </c>
      <c r="B42" s="24" t="s">
        <v>243</v>
      </c>
      <c r="C42" s="16">
        <v>12300</v>
      </c>
      <c r="D42" s="24" t="s">
        <v>244</v>
      </c>
      <c r="E42" s="18" t="s">
        <v>245</v>
      </c>
      <c r="F42" s="19" t="s">
        <v>220</v>
      </c>
      <c r="G42" s="20">
        <v>26</v>
      </c>
      <c r="H42" s="18" t="s">
        <v>132</v>
      </c>
      <c r="I42" s="18" t="s">
        <v>246</v>
      </c>
      <c r="J42" s="18" t="s">
        <v>247</v>
      </c>
      <c r="K42" s="20" t="s">
        <v>43</v>
      </c>
      <c r="L42" s="20" t="s">
        <v>43</v>
      </c>
      <c r="M42" s="20"/>
      <c r="N42" s="20" t="s">
        <v>43</v>
      </c>
      <c r="O42" s="20" t="s">
        <v>43</v>
      </c>
      <c r="P42" s="20" t="s">
        <v>43</v>
      </c>
      <c r="Q42" s="20" t="s">
        <v>43</v>
      </c>
      <c r="R42" s="20" t="s">
        <v>43</v>
      </c>
      <c r="S42" s="20" t="s">
        <v>43</v>
      </c>
      <c r="T42" s="20" t="s">
        <v>43</v>
      </c>
      <c r="U42" s="20" t="s">
        <v>43</v>
      </c>
      <c r="V42" s="20" t="s">
        <v>43</v>
      </c>
      <c r="W42" s="20" t="s">
        <v>43</v>
      </c>
      <c r="X42" s="9">
        <v>3</v>
      </c>
      <c r="Y42" s="9">
        <v>1</v>
      </c>
      <c r="Z42" s="9"/>
      <c r="AA42" s="9"/>
      <c r="AB42" s="9"/>
      <c r="AC42" s="9">
        <v>2</v>
      </c>
      <c r="AD42" s="9"/>
      <c r="AE42" s="9">
        <v>1</v>
      </c>
    </row>
    <row r="43" spans="1:32" ht="180" customHeight="1">
      <c r="A43" s="14">
        <v>22</v>
      </c>
      <c r="B43" s="24" t="s">
        <v>248</v>
      </c>
      <c r="C43" s="16">
        <v>12200</v>
      </c>
      <c r="D43" s="24" t="s">
        <v>249</v>
      </c>
      <c r="E43" s="18" t="s">
        <v>250</v>
      </c>
      <c r="F43" s="19" t="s">
        <v>220</v>
      </c>
      <c r="G43" s="20">
        <v>48.47</v>
      </c>
      <c r="H43" s="18" t="s">
        <v>251</v>
      </c>
      <c r="I43" s="18" t="s">
        <v>252</v>
      </c>
      <c r="J43" s="18" t="s">
        <v>253</v>
      </c>
      <c r="K43" s="20" t="s">
        <v>43</v>
      </c>
      <c r="L43" s="20" t="s">
        <v>43</v>
      </c>
      <c r="M43" s="20"/>
      <c r="N43" s="20" t="s">
        <v>43</v>
      </c>
      <c r="O43" s="20" t="s">
        <v>43</v>
      </c>
      <c r="P43" s="20" t="s">
        <v>43</v>
      </c>
      <c r="Q43" s="20" t="s">
        <v>43</v>
      </c>
      <c r="R43" s="20" t="s">
        <v>43</v>
      </c>
      <c r="S43" s="20" t="s">
        <v>43</v>
      </c>
      <c r="T43" s="20" t="s">
        <v>43</v>
      </c>
      <c r="U43" s="20" t="s">
        <v>43</v>
      </c>
      <c r="V43" s="20" t="s">
        <v>43</v>
      </c>
      <c r="W43" s="20" t="s">
        <v>43</v>
      </c>
      <c r="X43" s="9">
        <v>4</v>
      </c>
      <c r="Y43" s="9">
        <v>2</v>
      </c>
      <c r="Z43" s="9">
        <v>1</v>
      </c>
      <c r="AA43" s="9"/>
      <c r="AB43" s="9"/>
      <c r="AC43" s="9">
        <v>3</v>
      </c>
      <c r="AD43" s="9"/>
      <c r="AE43" s="9"/>
    </row>
    <row r="44" spans="1:32" ht="190.5" customHeight="1">
      <c r="A44" s="14">
        <v>23</v>
      </c>
      <c r="B44" s="24" t="s">
        <v>254</v>
      </c>
      <c r="C44" s="16">
        <v>20200</v>
      </c>
      <c r="D44" s="24" t="s">
        <v>255</v>
      </c>
      <c r="E44" s="18" t="s">
        <v>256</v>
      </c>
      <c r="F44" s="19" t="s">
        <v>257</v>
      </c>
      <c r="G44" s="20">
        <v>149.99044000000001</v>
      </c>
      <c r="H44" s="21" t="s">
        <v>258</v>
      </c>
      <c r="I44" s="21" t="s">
        <v>259</v>
      </c>
      <c r="J44" s="21" t="s">
        <v>260</v>
      </c>
      <c r="K44" s="20" t="s">
        <v>43</v>
      </c>
      <c r="L44" s="20" t="s">
        <v>43</v>
      </c>
      <c r="M44" s="20"/>
      <c r="N44" s="21" t="s">
        <v>261</v>
      </c>
      <c r="O44" s="21" t="s">
        <v>262</v>
      </c>
      <c r="P44" s="18" t="s">
        <v>263</v>
      </c>
      <c r="Q44" s="21" t="s">
        <v>264</v>
      </c>
      <c r="R44" s="21" t="s">
        <v>47</v>
      </c>
      <c r="S44" s="21" t="s">
        <v>208</v>
      </c>
      <c r="T44" s="21" t="s">
        <v>265</v>
      </c>
      <c r="U44" s="21" t="s">
        <v>266</v>
      </c>
      <c r="V44" s="21" t="s">
        <v>264</v>
      </c>
      <c r="W44" s="21" t="s">
        <v>47</v>
      </c>
      <c r="X44" s="9">
        <v>7</v>
      </c>
      <c r="Y44" s="9">
        <v>3</v>
      </c>
      <c r="Z44" s="9">
        <v>1</v>
      </c>
      <c r="AA44" s="9">
        <v>1</v>
      </c>
      <c r="AB44" s="9"/>
      <c r="AC44" s="9">
        <v>1</v>
      </c>
      <c r="AD44" s="9"/>
      <c r="AE44" s="9">
        <v>2</v>
      </c>
    </row>
    <row r="45" spans="1:32" ht="162" customHeight="1">
      <c r="A45" s="129">
        <v>24</v>
      </c>
      <c r="B45" s="151" t="s">
        <v>267</v>
      </c>
      <c r="C45" s="161">
        <v>12300</v>
      </c>
      <c r="D45" s="175" t="s">
        <v>268</v>
      </c>
      <c r="E45" s="171" t="s">
        <v>269</v>
      </c>
      <c r="F45" s="167" t="s">
        <v>257</v>
      </c>
      <c r="G45" s="20">
        <v>72.876000000000005</v>
      </c>
      <c r="H45" s="21" t="s">
        <v>270</v>
      </c>
      <c r="I45" s="21" t="s">
        <v>271</v>
      </c>
      <c r="J45" s="21" t="s">
        <v>272</v>
      </c>
      <c r="K45" s="20" t="s">
        <v>43</v>
      </c>
      <c r="L45" s="20" t="s">
        <v>43</v>
      </c>
      <c r="M45" s="20"/>
      <c r="N45" s="21" t="s">
        <v>273</v>
      </c>
      <c r="O45" s="21" t="s">
        <v>274</v>
      </c>
      <c r="P45" s="21" t="s">
        <v>275</v>
      </c>
      <c r="Q45" s="21" t="s">
        <v>271</v>
      </c>
      <c r="R45" s="34" t="s">
        <v>47</v>
      </c>
      <c r="S45" s="21" t="s">
        <v>276</v>
      </c>
      <c r="T45" s="21" t="s">
        <v>277</v>
      </c>
      <c r="U45" s="21" t="s">
        <v>275</v>
      </c>
      <c r="V45" s="21" t="s">
        <v>271</v>
      </c>
      <c r="W45" s="34" t="s">
        <v>47</v>
      </c>
      <c r="X45" s="9">
        <v>3</v>
      </c>
      <c r="Y45" s="9">
        <v>1</v>
      </c>
      <c r="Z45" s="9">
        <v>1</v>
      </c>
      <c r="AA45" s="9">
        <v>1</v>
      </c>
      <c r="AB45" s="9"/>
      <c r="AC45" s="9">
        <v>2</v>
      </c>
      <c r="AD45" s="9"/>
      <c r="AE45" s="9"/>
    </row>
    <row r="46" spans="1:32" ht="155.25" customHeight="1">
      <c r="A46" s="131"/>
      <c r="B46" s="152"/>
      <c r="C46" s="163"/>
      <c r="D46" s="176"/>
      <c r="E46" s="172"/>
      <c r="F46" s="168"/>
      <c r="G46" s="20">
        <v>31.2</v>
      </c>
      <c r="H46" s="21" t="s">
        <v>278</v>
      </c>
      <c r="I46" s="21" t="s">
        <v>279</v>
      </c>
      <c r="J46" s="21" t="s">
        <v>280</v>
      </c>
      <c r="K46" s="20" t="s">
        <v>43</v>
      </c>
      <c r="L46" s="20" t="s">
        <v>43</v>
      </c>
      <c r="M46" s="20"/>
      <c r="N46" s="20" t="s">
        <v>43</v>
      </c>
      <c r="O46" s="20" t="s">
        <v>43</v>
      </c>
      <c r="P46" s="20" t="s">
        <v>43</v>
      </c>
      <c r="Q46" s="20" t="s">
        <v>43</v>
      </c>
      <c r="R46" s="20" t="s">
        <v>43</v>
      </c>
      <c r="S46" s="20" t="s">
        <v>43</v>
      </c>
      <c r="T46" s="20" t="s">
        <v>43</v>
      </c>
      <c r="U46" s="20" t="s">
        <v>43</v>
      </c>
      <c r="V46" s="20" t="s">
        <v>43</v>
      </c>
      <c r="W46" s="20" t="s">
        <v>43</v>
      </c>
      <c r="X46" s="27">
        <v>3</v>
      </c>
      <c r="Y46" s="27">
        <v>1</v>
      </c>
      <c r="Z46" s="27">
        <v>1</v>
      </c>
      <c r="AA46" s="27">
        <v>1</v>
      </c>
      <c r="AB46" s="27"/>
      <c r="AC46" s="27">
        <v>2</v>
      </c>
      <c r="AD46" s="27"/>
      <c r="AE46" s="27"/>
    </row>
    <row r="47" spans="1:32" ht="168.75" customHeight="1">
      <c r="A47" s="14">
        <v>25</v>
      </c>
      <c r="B47" s="24" t="s">
        <v>281</v>
      </c>
      <c r="C47" s="16">
        <v>12300</v>
      </c>
      <c r="D47" s="17" t="s">
        <v>282</v>
      </c>
      <c r="E47" s="18" t="s">
        <v>283</v>
      </c>
      <c r="F47" s="40" t="s">
        <v>257</v>
      </c>
      <c r="G47" s="20">
        <v>61.298000000000002</v>
      </c>
      <c r="H47" s="21" t="s">
        <v>284</v>
      </c>
      <c r="I47" s="21" t="s">
        <v>285</v>
      </c>
      <c r="J47" s="21" t="s">
        <v>286</v>
      </c>
      <c r="K47" s="20" t="s">
        <v>43</v>
      </c>
      <c r="L47" s="20" t="s">
        <v>43</v>
      </c>
      <c r="M47" s="20"/>
      <c r="N47" s="20" t="s">
        <v>43</v>
      </c>
      <c r="O47" s="20" t="s">
        <v>43</v>
      </c>
      <c r="P47" s="20" t="s">
        <v>43</v>
      </c>
      <c r="Q47" s="20" t="s">
        <v>43</v>
      </c>
      <c r="R47" s="20" t="s">
        <v>43</v>
      </c>
      <c r="S47" s="20" t="s">
        <v>43</v>
      </c>
      <c r="T47" s="20" t="s">
        <v>43</v>
      </c>
      <c r="U47" s="20" t="s">
        <v>43</v>
      </c>
      <c r="V47" s="20" t="s">
        <v>43</v>
      </c>
      <c r="W47" s="20" t="s">
        <v>43</v>
      </c>
      <c r="X47" s="9">
        <v>2</v>
      </c>
      <c r="Y47" s="9">
        <v>1</v>
      </c>
      <c r="Z47" s="9"/>
      <c r="AA47" s="9"/>
      <c r="AB47" s="9"/>
      <c r="AC47" s="27"/>
      <c r="AD47" s="27"/>
      <c r="AE47" s="9">
        <v>2</v>
      </c>
    </row>
    <row r="48" spans="1:32" ht="175.5" customHeight="1">
      <c r="A48" s="14">
        <v>26</v>
      </c>
      <c r="B48" s="24" t="s">
        <v>287</v>
      </c>
      <c r="C48" s="16">
        <v>50102</v>
      </c>
      <c r="D48" s="41" t="s">
        <v>288</v>
      </c>
      <c r="E48" s="18" t="s">
        <v>289</v>
      </c>
      <c r="F48" s="40" t="s">
        <v>257</v>
      </c>
      <c r="G48" s="20">
        <v>40.6</v>
      </c>
      <c r="H48" s="21" t="s">
        <v>290</v>
      </c>
      <c r="I48" s="21" t="s">
        <v>291</v>
      </c>
      <c r="J48" s="21" t="s">
        <v>292</v>
      </c>
      <c r="K48" s="20" t="s">
        <v>43</v>
      </c>
      <c r="L48" s="20" t="s">
        <v>43</v>
      </c>
      <c r="M48" s="20"/>
      <c r="N48" s="20" t="s">
        <v>43</v>
      </c>
      <c r="O48" s="20" t="s">
        <v>43</v>
      </c>
      <c r="P48" s="20" t="s">
        <v>43</v>
      </c>
      <c r="Q48" s="20" t="s">
        <v>43</v>
      </c>
      <c r="R48" s="20" t="s">
        <v>43</v>
      </c>
      <c r="S48" s="20" t="s">
        <v>43</v>
      </c>
      <c r="T48" s="20" t="s">
        <v>43</v>
      </c>
      <c r="U48" s="20" t="s">
        <v>43</v>
      </c>
      <c r="V48" s="20" t="s">
        <v>43</v>
      </c>
      <c r="W48" s="20" t="s">
        <v>43</v>
      </c>
      <c r="X48" s="9">
        <v>2</v>
      </c>
      <c r="Y48" s="9">
        <v>1</v>
      </c>
      <c r="Z48" s="9"/>
      <c r="AA48" s="9"/>
      <c r="AB48" s="9"/>
      <c r="AC48" s="27">
        <v>2</v>
      </c>
      <c r="AD48" s="27"/>
      <c r="AE48" s="9"/>
    </row>
    <row r="49" spans="1:32" ht="169.5" customHeight="1">
      <c r="A49" s="14">
        <v>27</v>
      </c>
      <c r="B49" s="24" t="s">
        <v>293</v>
      </c>
      <c r="C49" s="16">
        <v>12300</v>
      </c>
      <c r="D49" s="41" t="s">
        <v>294</v>
      </c>
      <c r="E49" s="18" t="s">
        <v>295</v>
      </c>
      <c r="F49" s="40" t="s">
        <v>257</v>
      </c>
      <c r="G49" s="20">
        <v>65.900000000000006</v>
      </c>
      <c r="H49" s="21" t="s">
        <v>296</v>
      </c>
      <c r="I49" s="22">
        <v>43335</v>
      </c>
      <c r="J49" s="21" t="s">
        <v>297</v>
      </c>
      <c r="K49" s="20" t="s">
        <v>43</v>
      </c>
      <c r="L49" s="20" t="s">
        <v>43</v>
      </c>
      <c r="M49" s="20"/>
      <c r="N49" s="20" t="s">
        <v>43</v>
      </c>
      <c r="O49" s="20" t="s">
        <v>43</v>
      </c>
      <c r="P49" s="20" t="s">
        <v>43</v>
      </c>
      <c r="Q49" s="20" t="s">
        <v>43</v>
      </c>
      <c r="R49" s="20" t="s">
        <v>43</v>
      </c>
      <c r="S49" s="20" t="s">
        <v>43</v>
      </c>
      <c r="T49" s="20" t="s">
        <v>43</v>
      </c>
      <c r="U49" s="20" t="s">
        <v>43</v>
      </c>
      <c r="V49" s="20" t="s">
        <v>43</v>
      </c>
      <c r="W49" s="20" t="s">
        <v>43</v>
      </c>
      <c r="X49" s="9">
        <v>4</v>
      </c>
      <c r="Y49" s="9">
        <v>3</v>
      </c>
      <c r="Z49" s="9"/>
      <c r="AA49" s="9"/>
      <c r="AB49" s="9"/>
      <c r="AC49" s="9">
        <v>2</v>
      </c>
      <c r="AD49" s="9"/>
      <c r="AE49" s="9">
        <v>2</v>
      </c>
      <c r="AF49" s="33"/>
    </row>
    <row r="50" spans="1:32" ht="188.25" customHeight="1">
      <c r="A50" s="14">
        <v>28</v>
      </c>
      <c r="B50" s="15" t="s">
        <v>298</v>
      </c>
      <c r="C50" s="16">
        <v>20200</v>
      </c>
      <c r="D50" s="41" t="s">
        <v>299</v>
      </c>
      <c r="E50" s="18" t="s">
        <v>300</v>
      </c>
      <c r="F50" s="19" t="s">
        <v>301</v>
      </c>
      <c r="G50" s="20">
        <v>190.65299999999999</v>
      </c>
      <c r="H50" s="21" t="s">
        <v>302</v>
      </c>
      <c r="I50" s="21" t="s">
        <v>303</v>
      </c>
      <c r="J50" s="21" t="s">
        <v>304</v>
      </c>
      <c r="K50" s="20" t="s">
        <v>43</v>
      </c>
      <c r="L50" s="20" t="s">
        <v>43</v>
      </c>
      <c r="M50" s="20"/>
      <c r="N50" s="21" t="s">
        <v>305</v>
      </c>
      <c r="O50" s="21" t="s">
        <v>262</v>
      </c>
      <c r="P50" s="18" t="s">
        <v>306</v>
      </c>
      <c r="Q50" s="21" t="s">
        <v>303</v>
      </c>
      <c r="R50" s="21" t="s">
        <v>307</v>
      </c>
      <c r="S50" s="21" t="s">
        <v>308</v>
      </c>
      <c r="T50" s="21" t="s">
        <v>309</v>
      </c>
      <c r="U50" s="18" t="s">
        <v>306</v>
      </c>
      <c r="V50" s="21" t="s">
        <v>303</v>
      </c>
      <c r="W50" s="21" t="s">
        <v>307</v>
      </c>
      <c r="X50" s="9">
        <v>8</v>
      </c>
      <c r="Y50" s="9">
        <v>5</v>
      </c>
      <c r="Z50" s="9">
        <v>1</v>
      </c>
      <c r="AA50" s="9"/>
      <c r="AB50" s="9">
        <v>1</v>
      </c>
      <c r="AC50" s="9">
        <v>6</v>
      </c>
      <c r="AD50" s="9"/>
      <c r="AE50" s="9">
        <v>1</v>
      </c>
    </row>
    <row r="51" spans="1:32" ht="184.5" customHeight="1">
      <c r="A51" s="164">
        <v>29</v>
      </c>
      <c r="B51" s="151" t="s">
        <v>310</v>
      </c>
      <c r="C51" s="161">
        <v>20200</v>
      </c>
      <c r="D51" s="151" t="s">
        <v>311</v>
      </c>
      <c r="E51" s="169" t="s">
        <v>312</v>
      </c>
      <c r="F51" s="19" t="s">
        <v>301</v>
      </c>
      <c r="G51" s="20">
        <v>19.821000000000002</v>
      </c>
      <c r="H51" s="21" t="s">
        <v>313</v>
      </c>
      <c r="I51" s="21" t="s">
        <v>314</v>
      </c>
      <c r="J51" s="21" t="s">
        <v>315</v>
      </c>
      <c r="K51" s="20" t="s">
        <v>43</v>
      </c>
      <c r="L51" s="20" t="s">
        <v>43</v>
      </c>
      <c r="M51" s="20"/>
      <c r="N51" s="21" t="s">
        <v>316</v>
      </c>
      <c r="O51" s="21" t="s">
        <v>317</v>
      </c>
      <c r="P51" s="18" t="s">
        <v>318</v>
      </c>
      <c r="Q51" s="21" t="s">
        <v>314</v>
      </c>
      <c r="R51" s="21" t="s">
        <v>307</v>
      </c>
      <c r="S51" s="21" t="s">
        <v>319</v>
      </c>
      <c r="T51" s="21" t="s">
        <v>320</v>
      </c>
      <c r="U51" s="18" t="s">
        <v>318</v>
      </c>
      <c r="V51" s="21" t="s">
        <v>314</v>
      </c>
      <c r="W51" s="21" t="s">
        <v>307</v>
      </c>
      <c r="X51" s="135">
        <v>2</v>
      </c>
      <c r="Y51" s="135">
        <v>1</v>
      </c>
      <c r="Z51" s="135">
        <v>1</v>
      </c>
      <c r="AA51" s="135"/>
      <c r="AB51" s="135"/>
      <c r="AC51" s="135">
        <v>1</v>
      </c>
      <c r="AD51" s="135"/>
      <c r="AE51" s="135"/>
    </row>
    <row r="52" spans="1:32" ht="184.5" customHeight="1">
      <c r="A52" s="166"/>
      <c r="B52" s="152"/>
      <c r="C52" s="163"/>
      <c r="D52" s="152"/>
      <c r="E52" s="170"/>
      <c r="F52" s="19" t="s">
        <v>301</v>
      </c>
      <c r="G52" s="20">
        <v>0.34699999999999998</v>
      </c>
      <c r="H52" s="21" t="s">
        <v>321</v>
      </c>
      <c r="I52" s="21" t="s">
        <v>322</v>
      </c>
      <c r="J52" s="21" t="s">
        <v>323</v>
      </c>
      <c r="K52" s="20" t="s">
        <v>43</v>
      </c>
      <c r="L52" s="20" t="s">
        <v>43</v>
      </c>
      <c r="M52" s="20" t="s">
        <v>43</v>
      </c>
      <c r="N52" s="20" t="s">
        <v>43</v>
      </c>
      <c r="O52" s="20" t="s">
        <v>43</v>
      </c>
      <c r="P52" s="20" t="s">
        <v>43</v>
      </c>
      <c r="Q52" s="20" t="s">
        <v>43</v>
      </c>
      <c r="R52" s="20" t="s">
        <v>43</v>
      </c>
      <c r="S52" s="20" t="s">
        <v>43</v>
      </c>
      <c r="T52" s="20" t="s">
        <v>43</v>
      </c>
      <c r="U52" s="20" t="s">
        <v>43</v>
      </c>
      <c r="V52" s="20" t="s">
        <v>43</v>
      </c>
      <c r="W52" s="20" t="s">
        <v>43</v>
      </c>
      <c r="X52" s="137"/>
      <c r="Y52" s="137"/>
      <c r="Z52" s="137"/>
      <c r="AA52" s="137"/>
      <c r="AB52" s="137"/>
      <c r="AC52" s="137"/>
      <c r="AD52" s="137"/>
      <c r="AE52" s="137"/>
    </row>
    <row r="53" spans="1:32" ht="172.5" customHeight="1">
      <c r="A53" s="14">
        <v>30</v>
      </c>
      <c r="B53" s="15" t="s">
        <v>324</v>
      </c>
      <c r="C53" s="16">
        <v>12300</v>
      </c>
      <c r="D53" s="24" t="s">
        <v>325</v>
      </c>
      <c r="E53" s="18" t="s">
        <v>326</v>
      </c>
      <c r="F53" s="19" t="s">
        <v>301</v>
      </c>
      <c r="G53" s="20">
        <v>47.2</v>
      </c>
      <c r="H53" s="21" t="s">
        <v>327</v>
      </c>
      <c r="I53" s="21" t="s">
        <v>41</v>
      </c>
      <c r="J53" s="21" t="s">
        <v>42</v>
      </c>
      <c r="K53" s="20" t="s">
        <v>43</v>
      </c>
      <c r="L53" s="20" t="s">
        <v>43</v>
      </c>
      <c r="M53" s="20"/>
      <c r="N53" s="21" t="s">
        <v>328</v>
      </c>
      <c r="O53" s="21" t="s">
        <v>329</v>
      </c>
      <c r="P53" s="21" t="s">
        <v>330</v>
      </c>
      <c r="Q53" s="21" t="s">
        <v>41</v>
      </c>
      <c r="R53" s="21" t="s">
        <v>307</v>
      </c>
      <c r="S53" s="21" t="s">
        <v>67</v>
      </c>
      <c r="T53" s="21" t="s">
        <v>331</v>
      </c>
      <c r="U53" s="21" t="s">
        <v>330</v>
      </c>
      <c r="V53" s="21" t="s">
        <v>41</v>
      </c>
      <c r="W53" s="21" t="s">
        <v>307</v>
      </c>
      <c r="X53" s="9">
        <v>5</v>
      </c>
      <c r="Y53" s="9">
        <v>2</v>
      </c>
      <c r="Z53" s="9">
        <v>1</v>
      </c>
      <c r="AA53" s="9">
        <v>1</v>
      </c>
      <c r="AB53" s="9"/>
      <c r="AC53" s="9">
        <v>2</v>
      </c>
      <c r="AD53" s="9"/>
      <c r="AE53" s="9">
        <v>2</v>
      </c>
    </row>
    <row r="54" spans="1:32" ht="165.75" customHeight="1">
      <c r="A54" s="14">
        <v>31</v>
      </c>
      <c r="B54" s="15" t="s">
        <v>332</v>
      </c>
      <c r="C54" s="16">
        <v>12300</v>
      </c>
      <c r="D54" s="24" t="s">
        <v>333</v>
      </c>
      <c r="E54" s="18" t="s">
        <v>334</v>
      </c>
      <c r="F54" s="19" t="s">
        <v>301</v>
      </c>
      <c r="G54" s="20">
        <v>20.7</v>
      </c>
      <c r="H54" s="18" t="s">
        <v>335</v>
      </c>
      <c r="I54" s="18" t="s">
        <v>336</v>
      </c>
      <c r="J54" s="18" t="s">
        <v>337</v>
      </c>
      <c r="K54" s="20" t="s">
        <v>43</v>
      </c>
      <c r="L54" s="20" t="s">
        <v>43</v>
      </c>
      <c r="M54" s="20"/>
      <c r="N54" s="20" t="s">
        <v>43</v>
      </c>
      <c r="O54" s="20" t="s">
        <v>43</v>
      </c>
      <c r="P54" s="20" t="s">
        <v>43</v>
      </c>
      <c r="Q54" s="20" t="s">
        <v>43</v>
      </c>
      <c r="R54" s="20" t="s">
        <v>43</v>
      </c>
      <c r="S54" s="20" t="s">
        <v>43</v>
      </c>
      <c r="T54" s="20" t="s">
        <v>43</v>
      </c>
      <c r="U54" s="20" t="s">
        <v>43</v>
      </c>
      <c r="V54" s="20" t="s">
        <v>43</v>
      </c>
      <c r="W54" s="20" t="s">
        <v>43</v>
      </c>
      <c r="X54" s="9">
        <v>2</v>
      </c>
      <c r="Y54" s="9">
        <v>2</v>
      </c>
      <c r="Z54" s="9">
        <v>2</v>
      </c>
      <c r="AA54" s="9">
        <v>2</v>
      </c>
      <c r="AB54" s="9"/>
      <c r="AC54" s="9"/>
      <c r="AD54" s="9"/>
      <c r="AE54" s="9"/>
    </row>
    <row r="55" spans="1:32" ht="187.5" customHeight="1">
      <c r="A55" s="14">
        <v>32</v>
      </c>
      <c r="B55" s="15" t="s">
        <v>338</v>
      </c>
      <c r="C55" s="16">
        <v>12300</v>
      </c>
      <c r="D55" s="24" t="s">
        <v>339</v>
      </c>
      <c r="E55" s="35" t="s">
        <v>340</v>
      </c>
      <c r="F55" s="19" t="s">
        <v>301</v>
      </c>
      <c r="G55" s="20">
        <v>10.199999999999999</v>
      </c>
      <c r="H55" s="18" t="s">
        <v>341</v>
      </c>
      <c r="I55" s="18" t="s">
        <v>342</v>
      </c>
      <c r="J55" s="18" t="s">
        <v>343</v>
      </c>
      <c r="K55" s="20" t="s">
        <v>43</v>
      </c>
      <c r="L55" s="20" t="s">
        <v>43</v>
      </c>
      <c r="M55" s="20"/>
      <c r="N55" s="20" t="s">
        <v>43</v>
      </c>
      <c r="O55" s="20" t="s">
        <v>43</v>
      </c>
      <c r="P55" s="20" t="s">
        <v>43</v>
      </c>
      <c r="Q55" s="20" t="s">
        <v>43</v>
      </c>
      <c r="R55" s="20" t="s">
        <v>43</v>
      </c>
      <c r="S55" s="20" t="s">
        <v>43</v>
      </c>
      <c r="T55" s="20" t="s">
        <v>43</v>
      </c>
      <c r="U55" s="20" t="s">
        <v>43</v>
      </c>
      <c r="V55" s="20" t="s">
        <v>43</v>
      </c>
      <c r="W55" s="20" t="s">
        <v>43</v>
      </c>
      <c r="X55" s="9">
        <v>3</v>
      </c>
      <c r="Y55" s="9">
        <v>2</v>
      </c>
      <c r="Z55" s="9"/>
      <c r="AA55" s="9"/>
      <c r="AB55" s="9"/>
      <c r="AC55" s="9"/>
      <c r="AD55" s="9"/>
      <c r="AE55" s="9">
        <v>1</v>
      </c>
    </row>
    <row r="56" spans="1:32" ht="154.5" customHeight="1">
      <c r="A56" s="14">
        <v>33</v>
      </c>
      <c r="B56" s="24" t="s">
        <v>344</v>
      </c>
      <c r="C56" s="16">
        <v>12300</v>
      </c>
      <c r="D56" s="24" t="s">
        <v>345</v>
      </c>
      <c r="E56" s="39" t="s">
        <v>346</v>
      </c>
      <c r="F56" s="19" t="s">
        <v>301</v>
      </c>
      <c r="G56" s="20">
        <v>11.185</v>
      </c>
      <c r="H56" s="18" t="s">
        <v>347</v>
      </c>
      <c r="I56" s="18" t="s">
        <v>348</v>
      </c>
      <c r="J56" s="18" t="s">
        <v>349</v>
      </c>
      <c r="K56" s="20" t="s">
        <v>43</v>
      </c>
      <c r="L56" s="20" t="s">
        <v>43</v>
      </c>
      <c r="M56" s="20"/>
      <c r="N56" s="20" t="s">
        <v>43</v>
      </c>
      <c r="O56" s="20" t="s">
        <v>43</v>
      </c>
      <c r="P56" s="20" t="s">
        <v>43</v>
      </c>
      <c r="Q56" s="20" t="s">
        <v>43</v>
      </c>
      <c r="R56" s="20" t="s">
        <v>43</v>
      </c>
      <c r="S56" s="20" t="s">
        <v>43</v>
      </c>
      <c r="T56" s="20" t="s">
        <v>43</v>
      </c>
      <c r="U56" s="20" t="s">
        <v>43</v>
      </c>
      <c r="V56" s="20" t="s">
        <v>43</v>
      </c>
      <c r="W56" s="20" t="s">
        <v>43</v>
      </c>
      <c r="X56" s="9">
        <v>2</v>
      </c>
      <c r="Y56" s="9">
        <v>2</v>
      </c>
      <c r="Z56" s="9"/>
      <c r="AA56" s="9"/>
      <c r="AB56" s="9"/>
      <c r="AC56" s="9">
        <v>1</v>
      </c>
      <c r="AD56" s="9"/>
      <c r="AE56" s="9">
        <v>1</v>
      </c>
    </row>
    <row r="57" spans="1:32" ht="160.5" customHeight="1">
      <c r="A57" s="14">
        <v>34</v>
      </c>
      <c r="B57" s="24" t="s">
        <v>350</v>
      </c>
      <c r="C57" s="16">
        <v>12300</v>
      </c>
      <c r="D57" s="24" t="s">
        <v>351</v>
      </c>
      <c r="E57" s="35" t="s">
        <v>352</v>
      </c>
      <c r="F57" s="19" t="s">
        <v>301</v>
      </c>
      <c r="G57" s="20">
        <v>36.4</v>
      </c>
      <c r="H57" s="18" t="s">
        <v>353</v>
      </c>
      <c r="I57" s="18" t="s">
        <v>354</v>
      </c>
      <c r="J57" s="18" t="s">
        <v>355</v>
      </c>
      <c r="K57" s="20" t="s">
        <v>43</v>
      </c>
      <c r="L57" s="20" t="s">
        <v>43</v>
      </c>
      <c r="M57" s="20"/>
      <c r="N57" s="20" t="s">
        <v>43</v>
      </c>
      <c r="O57" s="20" t="s">
        <v>43</v>
      </c>
      <c r="P57" s="20" t="s">
        <v>43</v>
      </c>
      <c r="Q57" s="20" t="s">
        <v>43</v>
      </c>
      <c r="R57" s="20" t="s">
        <v>43</v>
      </c>
      <c r="S57" s="20" t="s">
        <v>43</v>
      </c>
      <c r="T57" s="20" t="s">
        <v>43</v>
      </c>
      <c r="U57" s="20" t="s">
        <v>43</v>
      </c>
      <c r="V57" s="20" t="s">
        <v>43</v>
      </c>
      <c r="W57" s="20"/>
      <c r="X57" s="9">
        <v>4</v>
      </c>
      <c r="Y57" s="9">
        <v>2</v>
      </c>
      <c r="Z57" s="9"/>
      <c r="AA57" s="9"/>
      <c r="AB57" s="9"/>
      <c r="AC57" s="9">
        <v>2</v>
      </c>
      <c r="AD57" s="9"/>
      <c r="AE57" s="9"/>
    </row>
    <row r="58" spans="1:32" ht="174.75" customHeight="1">
      <c r="A58" s="14"/>
      <c r="B58" s="24" t="s">
        <v>356</v>
      </c>
      <c r="C58" s="16">
        <v>12300</v>
      </c>
      <c r="D58" s="24" t="s">
        <v>357</v>
      </c>
      <c r="E58" s="35" t="s">
        <v>358</v>
      </c>
      <c r="F58" s="42"/>
      <c r="G58" s="20"/>
      <c r="H58" s="18" t="s">
        <v>359</v>
      </c>
      <c r="I58" s="18" t="s">
        <v>360</v>
      </c>
      <c r="J58" s="18" t="s">
        <v>361</v>
      </c>
      <c r="K58" s="21" t="s">
        <v>362</v>
      </c>
      <c r="L58" s="21" t="s">
        <v>363</v>
      </c>
      <c r="M58" s="21"/>
      <c r="N58" s="20" t="s">
        <v>43</v>
      </c>
      <c r="O58" s="20" t="s">
        <v>43</v>
      </c>
      <c r="P58" s="20" t="s">
        <v>43</v>
      </c>
      <c r="Q58" s="20" t="s">
        <v>43</v>
      </c>
      <c r="R58" s="20" t="s">
        <v>43</v>
      </c>
      <c r="S58" s="20" t="s">
        <v>43</v>
      </c>
      <c r="T58" s="20" t="s">
        <v>43</v>
      </c>
      <c r="U58" s="20" t="s">
        <v>43</v>
      </c>
      <c r="V58" s="20" t="s">
        <v>43</v>
      </c>
      <c r="W58" s="20" t="s">
        <v>43</v>
      </c>
      <c r="X58" s="9"/>
      <c r="Y58" s="9"/>
      <c r="Z58" s="9"/>
      <c r="AA58" s="9"/>
      <c r="AB58" s="9"/>
      <c r="AC58" s="9"/>
      <c r="AD58" s="9"/>
      <c r="AE58" s="9"/>
    </row>
    <row r="59" spans="1:32" ht="186" customHeight="1">
      <c r="A59" s="14">
        <v>35</v>
      </c>
      <c r="B59" s="24" t="s">
        <v>364</v>
      </c>
      <c r="C59" s="16">
        <v>20614</v>
      </c>
      <c r="D59" s="24" t="s">
        <v>365</v>
      </c>
      <c r="E59" s="18" t="s">
        <v>366</v>
      </c>
      <c r="F59" s="19" t="s">
        <v>367</v>
      </c>
      <c r="G59" s="20">
        <v>46</v>
      </c>
      <c r="H59" s="21" t="s">
        <v>368</v>
      </c>
      <c r="I59" s="21" t="s">
        <v>369</v>
      </c>
      <c r="J59" s="21" t="s">
        <v>370</v>
      </c>
      <c r="K59" s="20" t="s">
        <v>43</v>
      </c>
      <c r="L59" s="20" t="s">
        <v>43</v>
      </c>
      <c r="M59" s="20"/>
      <c r="N59" s="21" t="s">
        <v>371</v>
      </c>
      <c r="O59" s="21" t="s">
        <v>372</v>
      </c>
      <c r="P59" s="21" t="s">
        <v>373</v>
      </c>
      <c r="Q59" s="21" t="s">
        <v>374</v>
      </c>
      <c r="R59" s="21" t="s">
        <v>307</v>
      </c>
      <c r="S59" s="21" t="s">
        <v>375</v>
      </c>
      <c r="T59" s="21" t="s">
        <v>372</v>
      </c>
      <c r="U59" s="21" t="s">
        <v>373</v>
      </c>
      <c r="V59" s="21" t="s">
        <v>369</v>
      </c>
      <c r="W59" s="21" t="s">
        <v>307</v>
      </c>
      <c r="X59" s="9">
        <v>3</v>
      </c>
      <c r="Y59" s="9">
        <v>1</v>
      </c>
      <c r="Z59" s="9">
        <v>1</v>
      </c>
      <c r="AA59" s="9"/>
      <c r="AB59" s="9"/>
      <c r="AC59" s="9">
        <v>1</v>
      </c>
      <c r="AD59" s="9"/>
      <c r="AE59" s="9">
        <v>1</v>
      </c>
    </row>
    <row r="60" spans="1:32" ht="180" customHeight="1">
      <c r="A60" s="164">
        <v>36</v>
      </c>
      <c r="B60" s="151" t="s">
        <v>376</v>
      </c>
      <c r="C60" s="161">
        <v>12300</v>
      </c>
      <c r="D60" s="151" t="s">
        <v>377</v>
      </c>
      <c r="E60" s="171" t="s">
        <v>378</v>
      </c>
      <c r="F60" s="167" t="s">
        <v>367</v>
      </c>
      <c r="G60" s="20">
        <v>46.942500000000003</v>
      </c>
      <c r="H60" s="21" t="s">
        <v>379</v>
      </c>
      <c r="I60" s="21" t="s">
        <v>97</v>
      </c>
      <c r="J60" s="21" t="s">
        <v>98</v>
      </c>
      <c r="K60" s="21" t="s">
        <v>43</v>
      </c>
      <c r="L60" s="21" t="s">
        <v>43</v>
      </c>
      <c r="M60" s="21"/>
      <c r="N60" s="21" t="s">
        <v>380</v>
      </c>
      <c r="O60" s="21" t="s">
        <v>381</v>
      </c>
      <c r="P60" s="21" t="s">
        <v>382</v>
      </c>
      <c r="Q60" s="21" t="s">
        <v>97</v>
      </c>
      <c r="R60" s="21" t="s">
        <v>307</v>
      </c>
      <c r="S60" s="21" t="s">
        <v>132</v>
      </c>
      <c r="T60" s="21" t="s">
        <v>383</v>
      </c>
      <c r="U60" s="21" t="s">
        <v>382</v>
      </c>
      <c r="V60" s="21" t="s">
        <v>97</v>
      </c>
      <c r="W60" s="21" t="s">
        <v>307</v>
      </c>
      <c r="X60" s="135">
        <v>2</v>
      </c>
      <c r="Y60" s="9">
        <v>1</v>
      </c>
      <c r="Z60" s="135">
        <v>2</v>
      </c>
      <c r="AA60" s="135">
        <v>1</v>
      </c>
      <c r="AB60" s="9"/>
      <c r="AC60" s="135">
        <v>1</v>
      </c>
      <c r="AD60" s="9"/>
      <c r="AE60" s="9"/>
    </row>
    <row r="61" spans="1:32" ht="174.75" customHeight="1">
      <c r="A61" s="166"/>
      <c r="B61" s="152"/>
      <c r="C61" s="163"/>
      <c r="D61" s="152"/>
      <c r="E61" s="172"/>
      <c r="F61" s="168"/>
      <c r="G61" s="20">
        <v>16.960999999999999</v>
      </c>
      <c r="H61" s="21" t="s">
        <v>384</v>
      </c>
      <c r="I61" s="21" t="s">
        <v>97</v>
      </c>
      <c r="J61" s="21" t="s">
        <v>98</v>
      </c>
      <c r="K61" s="21" t="s">
        <v>43</v>
      </c>
      <c r="L61" s="21" t="s">
        <v>43</v>
      </c>
      <c r="M61" s="21"/>
      <c r="N61" s="21" t="s">
        <v>385</v>
      </c>
      <c r="O61" s="21" t="s">
        <v>386</v>
      </c>
      <c r="P61" s="21" t="s">
        <v>373</v>
      </c>
      <c r="Q61" s="21" t="s">
        <v>97</v>
      </c>
      <c r="R61" s="21" t="s">
        <v>307</v>
      </c>
      <c r="S61" s="21" t="s">
        <v>221</v>
      </c>
      <c r="T61" s="21" t="s">
        <v>386</v>
      </c>
      <c r="U61" s="21" t="s">
        <v>373</v>
      </c>
      <c r="V61" s="21" t="s">
        <v>97</v>
      </c>
      <c r="W61" s="21" t="s">
        <v>307</v>
      </c>
      <c r="X61" s="137"/>
      <c r="Y61" s="9">
        <v>1</v>
      </c>
      <c r="Z61" s="137"/>
      <c r="AA61" s="137"/>
      <c r="AB61" s="9"/>
      <c r="AC61" s="137"/>
      <c r="AD61" s="9"/>
      <c r="AE61" s="9"/>
    </row>
    <row r="62" spans="1:32" ht="187.5" customHeight="1">
      <c r="A62" s="164">
        <v>37</v>
      </c>
      <c r="B62" s="151" t="s">
        <v>387</v>
      </c>
      <c r="C62" s="161">
        <v>20200</v>
      </c>
      <c r="D62" s="151" t="s">
        <v>388</v>
      </c>
      <c r="E62" s="171" t="s">
        <v>389</v>
      </c>
      <c r="F62" s="19" t="s">
        <v>367</v>
      </c>
      <c r="G62" s="20">
        <v>38.9</v>
      </c>
      <c r="H62" s="20" t="s">
        <v>43</v>
      </c>
      <c r="I62" s="20" t="s">
        <v>43</v>
      </c>
      <c r="J62" s="20" t="s">
        <v>43</v>
      </c>
      <c r="K62" s="20" t="s">
        <v>43</v>
      </c>
      <c r="L62" s="20" t="s">
        <v>43</v>
      </c>
      <c r="M62" s="20">
        <v>38.9</v>
      </c>
      <c r="N62" s="21" t="s">
        <v>390</v>
      </c>
      <c r="O62" s="21" t="s">
        <v>391</v>
      </c>
      <c r="P62" s="21" t="s">
        <v>392</v>
      </c>
      <c r="Q62" s="20" t="s">
        <v>43</v>
      </c>
      <c r="R62" s="20" t="s">
        <v>43</v>
      </c>
      <c r="S62" s="21" t="s">
        <v>270</v>
      </c>
      <c r="T62" s="21" t="s">
        <v>393</v>
      </c>
      <c r="U62" s="21" t="s">
        <v>392</v>
      </c>
      <c r="V62" s="20" t="s">
        <v>43</v>
      </c>
      <c r="W62" s="20" t="s">
        <v>43</v>
      </c>
      <c r="X62" s="9">
        <v>3</v>
      </c>
      <c r="Y62" s="9">
        <v>0</v>
      </c>
      <c r="Z62" s="9">
        <v>2</v>
      </c>
      <c r="AA62" s="9"/>
      <c r="AB62" s="9"/>
      <c r="AC62" s="9">
        <v>1</v>
      </c>
      <c r="AD62" s="9"/>
      <c r="AE62" s="9"/>
    </row>
    <row r="63" spans="1:32" ht="200.25" customHeight="1">
      <c r="A63" s="165"/>
      <c r="B63" s="160"/>
      <c r="C63" s="162"/>
      <c r="D63" s="160"/>
      <c r="E63" s="174"/>
      <c r="F63" s="19" t="s">
        <v>394</v>
      </c>
      <c r="G63" s="20">
        <v>147</v>
      </c>
      <c r="H63" s="20" t="s">
        <v>43</v>
      </c>
      <c r="I63" s="20" t="s">
        <v>43</v>
      </c>
      <c r="J63" s="20" t="s">
        <v>43</v>
      </c>
      <c r="K63" s="20" t="s">
        <v>43</v>
      </c>
      <c r="L63" s="20" t="s">
        <v>43</v>
      </c>
      <c r="M63" s="20">
        <v>147</v>
      </c>
      <c r="N63" s="21" t="s">
        <v>395</v>
      </c>
      <c r="O63" s="21" t="s">
        <v>396</v>
      </c>
      <c r="P63" s="21" t="s">
        <v>397</v>
      </c>
      <c r="Q63" s="20" t="s">
        <v>43</v>
      </c>
      <c r="R63" s="20" t="s">
        <v>43</v>
      </c>
      <c r="S63" s="21" t="s">
        <v>398</v>
      </c>
      <c r="T63" s="21" t="s">
        <v>399</v>
      </c>
      <c r="U63" s="21" t="s">
        <v>397</v>
      </c>
      <c r="V63" s="20" t="s">
        <v>43</v>
      </c>
      <c r="W63" s="20" t="s">
        <v>43</v>
      </c>
      <c r="X63" s="9">
        <v>3</v>
      </c>
      <c r="Y63" s="9">
        <v>0</v>
      </c>
      <c r="Z63" s="9">
        <v>1</v>
      </c>
      <c r="AA63" s="9"/>
      <c r="AB63" s="9">
        <v>1</v>
      </c>
      <c r="AC63" s="9">
        <v>2</v>
      </c>
      <c r="AD63" s="9"/>
      <c r="AE63" s="9">
        <v>1</v>
      </c>
    </row>
    <row r="64" spans="1:32" ht="181.5" customHeight="1">
      <c r="A64" s="165"/>
      <c r="B64" s="160"/>
      <c r="C64" s="162"/>
      <c r="D64" s="160"/>
      <c r="E64" s="174"/>
      <c r="F64" s="43" t="s">
        <v>400</v>
      </c>
      <c r="G64" s="9">
        <v>64.7</v>
      </c>
      <c r="H64" s="21" t="s">
        <v>401</v>
      </c>
      <c r="I64" s="21" t="s">
        <v>402</v>
      </c>
      <c r="J64" s="21" t="s">
        <v>403</v>
      </c>
      <c r="K64" s="20" t="s">
        <v>43</v>
      </c>
      <c r="L64" s="20" t="s">
        <v>43</v>
      </c>
      <c r="M64" s="20"/>
      <c r="N64" s="21" t="s">
        <v>404</v>
      </c>
      <c r="O64" s="21" t="s">
        <v>405</v>
      </c>
      <c r="P64" s="21" t="s">
        <v>406</v>
      </c>
      <c r="Q64" s="21" t="s">
        <v>402</v>
      </c>
      <c r="R64" s="21" t="s">
        <v>407</v>
      </c>
      <c r="S64" s="21" t="s">
        <v>408</v>
      </c>
      <c r="T64" s="21" t="s">
        <v>409</v>
      </c>
      <c r="U64" s="21" t="s">
        <v>196</v>
      </c>
      <c r="V64" s="21" t="s">
        <v>402</v>
      </c>
      <c r="W64" s="21" t="s">
        <v>407</v>
      </c>
      <c r="X64" s="9">
        <v>2</v>
      </c>
      <c r="Y64" s="9">
        <v>0</v>
      </c>
      <c r="Z64" s="9">
        <v>1</v>
      </c>
      <c r="AA64" s="9"/>
      <c r="AB64" s="9">
        <v>1</v>
      </c>
      <c r="AC64" s="9">
        <v>1</v>
      </c>
      <c r="AD64" s="9"/>
      <c r="AE64" s="9"/>
    </row>
    <row r="65" spans="1:31" ht="186" customHeight="1">
      <c r="A65" s="165"/>
      <c r="B65" s="160"/>
      <c r="C65" s="162"/>
      <c r="D65" s="160"/>
      <c r="E65" s="174"/>
      <c r="F65" s="43" t="s">
        <v>410</v>
      </c>
      <c r="G65" s="9">
        <v>57.222999999999999</v>
      </c>
      <c r="H65" s="21" t="s">
        <v>411</v>
      </c>
      <c r="I65" s="21" t="s">
        <v>402</v>
      </c>
      <c r="J65" s="21" t="s">
        <v>403</v>
      </c>
      <c r="K65" s="20" t="s">
        <v>43</v>
      </c>
      <c r="L65" s="20" t="s">
        <v>43</v>
      </c>
      <c r="M65" s="20"/>
      <c r="N65" s="21" t="s">
        <v>412</v>
      </c>
      <c r="O65" s="21" t="s">
        <v>413</v>
      </c>
      <c r="P65" s="21" t="s">
        <v>414</v>
      </c>
      <c r="Q65" s="21" t="s">
        <v>402</v>
      </c>
      <c r="R65" s="21" t="s">
        <v>407</v>
      </c>
      <c r="S65" s="21" t="s">
        <v>347</v>
      </c>
      <c r="T65" s="21" t="s">
        <v>415</v>
      </c>
      <c r="U65" s="21" t="s">
        <v>414</v>
      </c>
      <c r="V65" s="21" t="s">
        <v>402</v>
      </c>
      <c r="W65" s="21" t="s">
        <v>407</v>
      </c>
      <c r="X65" s="9">
        <v>3</v>
      </c>
      <c r="Y65" s="9">
        <v>1</v>
      </c>
      <c r="Z65" s="9">
        <v>1</v>
      </c>
      <c r="AA65" s="9"/>
      <c r="AB65" s="9">
        <v>1</v>
      </c>
      <c r="AC65" s="9">
        <v>1</v>
      </c>
      <c r="AD65" s="9"/>
      <c r="AE65" s="9">
        <v>1</v>
      </c>
    </row>
    <row r="66" spans="1:31" ht="197.25" customHeight="1">
      <c r="A66" s="165"/>
      <c r="B66" s="160"/>
      <c r="C66" s="162"/>
      <c r="D66" s="160"/>
      <c r="E66" s="174"/>
      <c r="F66" s="43" t="s">
        <v>85</v>
      </c>
      <c r="G66" s="9">
        <v>118.989</v>
      </c>
      <c r="H66" s="21" t="s">
        <v>416</v>
      </c>
      <c r="I66" s="21" t="s">
        <v>417</v>
      </c>
      <c r="J66" s="21" t="s">
        <v>418</v>
      </c>
      <c r="K66" s="20" t="s">
        <v>43</v>
      </c>
      <c r="L66" s="20" t="s">
        <v>43</v>
      </c>
      <c r="M66" s="20"/>
      <c r="N66" s="21" t="s">
        <v>419</v>
      </c>
      <c r="O66" s="21" t="s">
        <v>420</v>
      </c>
      <c r="P66" s="21" t="s">
        <v>421</v>
      </c>
      <c r="Q66" s="21" t="s">
        <v>417</v>
      </c>
      <c r="R66" s="21" t="s">
        <v>407</v>
      </c>
      <c r="S66" s="21" t="s">
        <v>422</v>
      </c>
      <c r="T66" s="21" t="s">
        <v>423</v>
      </c>
      <c r="U66" s="21" t="s">
        <v>421</v>
      </c>
      <c r="V66" s="21" t="s">
        <v>417</v>
      </c>
      <c r="W66" s="21" t="s">
        <v>407</v>
      </c>
      <c r="X66" s="9">
        <v>6</v>
      </c>
      <c r="Y66" s="9">
        <v>1</v>
      </c>
      <c r="Z66" s="9">
        <v>2</v>
      </c>
      <c r="AA66" s="9"/>
      <c r="AB66" s="9">
        <v>2</v>
      </c>
      <c r="AC66" s="9">
        <v>3</v>
      </c>
      <c r="AD66" s="9"/>
      <c r="AE66" s="9">
        <v>1</v>
      </c>
    </row>
    <row r="67" spans="1:31" ht="176.25" customHeight="1">
      <c r="A67" s="165"/>
      <c r="B67" s="160"/>
      <c r="C67" s="162"/>
      <c r="D67" s="160"/>
      <c r="E67" s="174"/>
      <c r="F67" s="43" t="s">
        <v>424</v>
      </c>
      <c r="G67" s="9">
        <v>149.99100000000001</v>
      </c>
      <c r="H67" s="21" t="s">
        <v>425</v>
      </c>
      <c r="I67" s="21" t="s">
        <v>426</v>
      </c>
      <c r="J67" s="21" t="s">
        <v>427</v>
      </c>
      <c r="K67" s="20" t="s">
        <v>43</v>
      </c>
      <c r="L67" s="20" t="s">
        <v>43</v>
      </c>
      <c r="M67" s="20"/>
      <c r="N67" s="21" t="s">
        <v>428</v>
      </c>
      <c r="O67" s="21" t="s">
        <v>396</v>
      </c>
      <c r="P67" s="21" t="s">
        <v>429</v>
      </c>
      <c r="Q67" s="21" t="s">
        <v>426</v>
      </c>
      <c r="R67" s="21" t="s">
        <v>407</v>
      </c>
      <c r="S67" s="21" t="s">
        <v>430</v>
      </c>
      <c r="T67" s="21" t="s">
        <v>415</v>
      </c>
      <c r="U67" s="21" t="s">
        <v>429</v>
      </c>
      <c r="V67" s="21" t="s">
        <v>426</v>
      </c>
      <c r="W67" s="21" t="s">
        <v>407</v>
      </c>
      <c r="X67" s="9">
        <v>5</v>
      </c>
      <c r="Y67" s="9">
        <v>0</v>
      </c>
      <c r="Z67" s="9">
        <v>1</v>
      </c>
      <c r="AA67" s="9"/>
      <c r="AB67" s="9">
        <v>1</v>
      </c>
      <c r="AC67" s="9">
        <v>3</v>
      </c>
      <c r="AD67" s="9"/>
      <c r="AE67" s="9">
        <v>1</v>
      </c>
    </row>
    <row r="68" spans="1:31" ht="191.25" customHeight="1">
      <c r="A68" s="165"/>
      <c r="B68" s="160"/>
      <c r="C68" s="162"/>
      <c r="D68" s="160"/>
      <c r="E68" s="174"/>
      <c r="F68" s="19" t="s">
        <v>431</v>
      </c>
      <c r="G68" s="20">
        <v>95.126999999999995</v>
      </c>
      <c r="H68" s="21" t="s">
        <v>432</v>
      </c>
      <c r="I68" s="21" t="s">
        <v>433</v>
      </c>
      <c r="J68" s="21" t="s">
        <v>434</v>
      </c>
      <c r="K68" s="21" t="s">
        <v>43</v>
      </c>
      <c r="L68" s="21" t="s">
        <v>43</v>
      </c>
      <c r="M68" s="21"/>
      <c r="N68" s="21" t="s">
        <v>435</v>
      </c>
      <c r="O68" s="21" t="s">
        <v>396</v>
      </c>
      <c r="P68" s="21" t="s">
        <v>429</v>
      </c>
      <c r="Q68" s="21" t="s">
        <v>433</v>
      </c>
      <c r="R68" s="21" t="s">
        <v>307</v>
      </c>
      <c r="S68" s="21" t="s">
        <v>141</v>
      </c>
      <c r="T68" s="21" t="s">
        <v>415</v>
      </c>
      <c r="U68" s="21" t="s">
        <v>429</v>
      </c>
      <c r="V68" s="21" t="s">
        <v>433</v>
      </c>
      <c r="W68" s="21" t="s">
        <v>307</v>
      </c>
      <c r="X68" s="135">
        <v>8</v>
      </c>
      <c r="Y68" s="9">
        <v>1</v>
      </c>
      <c r="Z68" s="9"/>
      <c r="AA68" s="9"/>
      <c r="AB68" s="9"/>
      <c r="AC68" s="9">
        <v>2</v>
      </c>
      <c r="AD68" s="9"/>
      <c r="AE68" s="9">
        <v>1</v>
      </c>
    </row>
    <row r="69" spans="1:31" ht="165.75" customHeight="1">
      <c r="A69" s="165"/>
      <c r="B69" s="160"/>
      <c r="C69" s="162"/>
      <c r="D69" s="160"/>
      <c r="E69" s="174"/>
      <c r="F69" s="19" t="s">
        <v>431</v>
      </c>
      <c r="G69" s="20">
        <v>53.058</v>
      </c>
      <c r="H69" s="21" t="s">
        <v>436</v>
      </c>
      <c r="I69" s="21" t="s">
        <v>433</v>
      </c>
      <c r="J69" s="21" t="s">
        <v>434</v>
      </c>
      <c r="K69" s="20" t="s">
        <v>43</v>
      </c>
      <c r="L69" s="20" t="s">
        <v>43</v>
      </c>
      <c r="M69" s="20"/>
      <c r="N69" s="21" t="s">
        <v>437</v>
      </c>
      <c r="O69" s="21" t="s">
        <v>396</v>
      </c>
      <c r="P69" s="21" t="s">
        <v>429</v>
      </c>
      <c r="Q69" s="21" t="s">
        <v>433</v>
      </c>
      <c r="R69" s="21" t="s">
        <v>307</v>
      </c>
      <c r="S69" s="21" t="s">
        <v>438</v>
      </c>
      <c r="T69" s="21" t="s">
        <v>415</v>
      </c>
      <c r="U69" s="21" t="s">
        <v>429</v>
      </c>
      <c r="V69" s="21" t="s">
        <v>433</v>
      </c>
      <c r="W69" s="21" t="s">
        <v>307</v>
      </c>
      <c r="X69" s="137"/>
      <c r="Y69" s="9">
        <v>1</v>
      </c>
      <c r="Z69" s="9"/>
      <c r="AA69" s="9"/>
      <c r="AB69" s="9"/>
      <c r="AC69" s="9">
        <v>2</v>
      </c>
      <c r="AD69" s="9"/>
      <c r="AE69" s="9"/>
    </row>
    <row r="70" spans="1:31" ht="170.25" customHeight="1">
      <c r="A70" s="165"/>
      <c r="B70" s="160"/>
      <c r="C70" s="162"/>
      <c r="D70" s="160"/>
      <c r="E70" s="174"/>
      <c r="F70" s="19" t="s">
        <v>439</v>
      </c>
      <c r="G70" s="20">
        <v>51.506</v>
      </c>
      <c r="H70" s="21" t="s">
        <v>440</v>
      </c>
      <c r="I70" s="21" t="s">
        <v>97</v>
      </c>
      <c r="J70" s="21" t="s">
        <v>98</v>
      </c>
      <c r="K70" s="20" t="s">
        <v>43</v>
      </c>
      <c r="L70" s="20" t="s">
        <v>43</v>
      </c>
      <c r="M70" s="20"/>
      <c r="N70" s="21" t="s">
        <v>441</v>
      </c>
      <c r="O70" s="21" t="s">
        <v>396</v>
      </c>
      <c r="P70" s="21" t="s">
        <v>429</v>
      </c>
      <c r="Q70" s="21" t="s">
        <v>97</v>
      </c>
      <c r="R70" s="21" t="s">
        <v>307</v>
      </c>
      <c r="S70" s="21" t="s">
        <v>442</v>
      </c>
      <c r="T70" s="21" t="s">
        <v>415</v>
      </c>
      <c r="U70" s="21" t="s">
        <v>429</v>
      </c>
      <c r="V70" s="21" t="s">
        <v>97</v>
      </c>
      <c r="W70" s="21" t="s">
        <v>307</v>
      </c>
      <c r="X70" s="9">
        <v>4</v>
      </c>
      <c r="Y70" s="9">
        <v>1</v>
      </c>
      <c r="Z70" s="9"/>
      <c r="AA70" s="9"/>
      <c r="AB70" s="9"/>
      <c r="AC70" s="9">
        <v>3</v>
      </c>
      <c r="AD70" s="9"/>
      <c r="AE70" s="9">
        <v>1</v>
      </c>
    </row>
    <row r="71" spans="1:31" ht="180" customHeight="1">
      <c r="A71" s="166"/>
      <c r="B71" s="152"/>
      <c r="C71" s="163"/>
      <c r="D71" s="152"/>
      <c r="E71" s="172"/>
      <c r="F71" s="19" t="s">
        <v>439</v>
      </c>
      <c r="G71" s="20">
        <v>98.415000000000006</v>
      </c>
      <c r="H71" s="21" t="s">
        <v>443</v>
      </c>
      <c r="I71" s="21" t="s">
        <v>97</v>
      </c>
      <c r="J71" s="21" t="s">
        <v>98</v>
      </c>
      <c r="K71" s="20" t="s">
        <v>43</v>
      </c>
      <c r="L71" s="20" t="s">
        <v>43</v>
      </c>
      <c r="M71" s="20"/>
      <c r="N71" s="21" t="s">
        <v>444</v>
      </c>
      <c r="O71" s="21" t="s">
        <v>396</v>
      </c>
      <c r="P71" s="21" t="s">
        <v>429</v>
      </c>
      <c r="Q71" s="21" t="s">
        <v>97</v>
      </c>
      <c r="R71" s="21" t="s">
        <v>307</v>
      </c>
      <c r="S71" s="21" t="s">
        <v>175</v>
      </c>
      <c r="T71" s="21" t="s">
        <v>415</v>
      </c>
      <c r="U71" s="21" t="s">
        <v>429</v>
      </c>
      <c r="V71" s="21" t="s">
        <v>97</v>
      </c>
      <c r="W71" s="21" t="s">
        <v>307</v>
      </c>
      <c r="X71" s="9">
        <v>5</v>
      </c>
      <c r="Y71" s="9">
        <v>2</v>
      </c>
      <c r="Z71" s="9"/>
      <c r="AA71" s="9"/>
      <c r="AB71" s="9"/>
      <c r="AC71" s="9">
        <v>2</v>
      </c>
      <c r="AD71" s="9"/>
      <c r="AE71" s="9"/>
    </row>
    <row r="72" spans="1:31" ht="172.5" customHeight="1">
      <c r="A72" s="164">
        <v>38</v>
      </c>
      <c r="B72" s="151" t="s">
        <v>445</v>
      </c>
      <c r="C72" s="161">
        <v>20200</v>
      </c>
      <c r="D72" s="151" t="s">
        <v>446</v>
      </c>
      <c r="E72" s="171" t="s">
        <v>447</v>
      </c>
      <c r="F72" s="32" t="s">
        <v>448</v>
      </c>
      <c r="G72" s="20">
        <v>167.09800000000001</v>
      </c>
      <c r="H72" s="21" t="s">
        <v>449</v>
      </c>
      <c r="I72" s="21" t="s">
        <v>450</v>
      </c>
      <c r="J72" s="21" t="s">
        <v>451</v>
      </c>
      <c r="K72" s="20" t="s">
        <v>43</v>
      </c>
      <c r="L72" s="20" t="s">
        <v>43</v>
      </c>
      <c r="M72" s="20"/>
      <c r="N72" s="21" t="s">
        <v>452</v>
      </c>
      <c r="O72" s="21" t="s">
        <v>453</v>
      </c>
      <c r="P72" s="21" t="s">
        <v>397</v>
      </c>
      <c r="Q72" s="21" t="s">
        <v>450</v>
      </c>
      <c r="R72" s="21" t="s">
        <v>307</v>
      </c>
      <c r="S72" s="21" t="s">
        <v>113</v>
      </c>
      <c r="T72" s="21" t="s">
        <v>454</v>
      </c>
      <c r="U72" s="21" t="s">
        <v>397</v>
      </c>
      <c r="V72" s="21" t="s">
        <v>450</v>
      </c>
      <c r="W72" s="21" t="s">
        <v>307</v>
      </c>
      <c r="X72" s="135">
        <v>17</v>
      </c>
      <c r="Y72" s="9">
        <v>9</v>
      </c>
      <c r="Z72" s="135">
        <v>2</v>
      </c>
      <c r="AA72" s="135">
        <v>1</v>
      </c>
      <c r="AB72" s="135">
        <v>1</v>
      </c>
      <c r="AC72" s="9">
        <v>11</v>
      </c>
      <c r="AD72" s="9"/>
      <c r="AE72" s="9">
        <v>3</v>
      </c>
    </row>
    <row r="73" spans="1:31" ht="160.5" customHeight="1">
      <c r="A73" s="166"/>
      <c r="B73" s="152"/>
      <c r="C73" s="163"/>
      <c r="D73" s="152"/>
      <c r="E73" s="172"/>
      <c r="F73" s="37" t="s">
        <v>455</v>
      </c>
      <c r="G73" s="20">
        <v>31.5</v>
      </c>
      <c r="H73" s="21" t="s">
        <v>191</v>
      </c>
      <c r="I73" s="21" t="s">
        <v>450</v>
      </c>
      <c r="J73" s="21" t="s">
        <v>451</v>
      </c>
      <c r="K73" s="20" t="s">
        <v>43</v>
      </c>
      <c r="L73" s="20" t="s">
        <v>43</v>
      </c>
      <c r="M73" s="20"/>
      <c r="N73" s="21" t="s">
        <v>456</v>
      </c>
      <c r="O73" s="21" t="s">
        <v>457</v>
      </c>
      <c r="P73" s="21" t="s">
        <v>458</v>
      </c>
      <c r="Q73" s="21" t="s">
        <v>450</v>
      </c>
      <c r="R73" s="21" t="s">
        <v>307</v>
      </c>
      <c r="S73" s="21" t="s">
        <v>341</v>
      </c>
      <c r="T73" s="21" t="s">
        <v>454</v>
      </c>
      <c r="U73" s="21" t="s">
        <v>458</v>
      </c>
      <c r="V73" s="21" t="s">
        <v>450</v>
      </c>
      <c r="W73" s="21" t="s">
        <v>307</v>
      </c>
      <c r="X73" s="137"/>
      <c r="Y73" s="9">
        <v>2</v>
      </c>
      <c r="Z73" s="137"/>
      <c r="AA73" s="137"/>
      <c r="AB73" s="137"/>
      <c r="AC73" s="9">
        <v>1</v>
      </c>
      <c r="AD73" s="9"/>
      <c r="AE73" s="9"/>
    </row>
    <row r="74" spans="1:31" ht="148.5" customHeight="1">
      <c r="A74" s="14">
        <v>39</v>
      </c>
      <c r="B74" s="24" t="s">
        <v>459</v>
      </c>
      <c r="C74" s="16">
        <v>12300</v>
      </c>
      <c r="D74" s="24" t="s">
        <v>460</v>
      </c>
      <c r="E74" s="21" t="s">
        <v>461</v>
      </c>
      <c r="F74" s="37" t="s">
        <v>455</v>
      </c>
      <c r="G74" s="20">
        <v>31.5</v>
      </c>
      <c r="H74" s="21" t="s">
        <v>157</v>
      </c>
      <c r="I74" s="21" t="s">
        <v>462</v>
      </c>
      <c r="J74" s="21" t="s">
        <v>463</v>
      </c>
      <c r="K74" s="20" t="s">
        <v>43</v>
      </c>
      <c r="L74" s="20" t="s">
        <v>43</v>
      </c>
      <c r="M74" s="20"/>
      <c r="N74" s="20" t="s">
        <v>43</v>
      </c>
      <c r="O74" s="20" t="s">
        <v>43</v>
      </c>
      <c r="P74" s="20" t="s">
        <v>43</v>
      </c>
      <c r="Q74" s="20" t="s">
        <v>43</v>
      </c>
      <c r="R74" s="20" t="s">
        <v>43</v>
      </c>
      <c r="S74" s="20" t="s">
        <v>43</v>
      </c>
      <c r="T74" s="20" t="s">
        <v>43</v>
      </c>
      <c r="U74" s="20" t="s">
        <v>43</v>
      </c>
      <c r="V74" s="20" t="s">
        <v>43</v>
      </c>
      <c r="W74" s="20" t="s">
        <v>43</v>
      </c>
      <c r="X74" s="9">
        <v>4</v>
      </c>
      <c r="Y74" s="9">
        <v>2</v>
      </c>
      <c r="Z74" s="9"/>
      <c r="AA74" s="9"/>
      <c r="AB74" s="9"/>
      <c r="AC74" s="9">
        <v>2</v>
      </c>
      <c r="AD74" s="9"/>
      <c r="AE74" s="9">
        <v>1</v>
      </c>
    </row>
    <row r="75" spans="1:31" ht="162.75" customHeight="1">
      <c r="A75" s="14">
        <v>40</v>
      </c>
      <c r="B75" s="24" t="s">
        <v>464</v>
      </c>
      <c r="C75" s="16">
        <v>20200</v>
      </c>
      <c r="D75" s="24" t="s">
        <v>465</v>
      </c>
      <c r="E75" s="18" t="s">
        <v>466</v>
      </c>
      <c r="F75" s="37" t="s">
        <v>455</v>
      </c>
      <c r="G75" s="20">
        <v>23.263999999999999</v>
      </c>
      <c r="H75" s="21" t="s">
        <v>467</v>
      </c>
      <c r="I75" s="21" t="s">
        <v>468</v>
      </c>
      <c r="J75" s="21" t="s">
        <v>88</v>
      </c>
      <c r="K75" s="20" t="s">
        <v>43</v>
      </c>
      <c r="L75" s="20" t="s">
        <v>43</v>
      </c>
      <c r="M75" s="20"/>
      <c r="N75" s="21" t="s">
        <v>469</v>
      </c>
      <c r="O75" s="21" t="s">
        <v>470</v>
      </c>
      <c r="P75" s="21" t="s">
        <v>471</v>
      </c>
      <c r="Q75" s="21" t="s">
        <v>468</v>
      </c>
      <c r="R75" s="21" t="s">
        <v>307</v>
      </c>
      <c r="S75" s="21" t="s">
        <v>449</v>
      </c>
      <c r="T75" s="21" t="s">
        <v>472</v>
      </c>
      <c r="U75" s="21" t="s">
        <v>471</v>
      </c>
      <c r="V75" s="21" t="s">
        <v>468</v>
      </c>
      <c r="W75" s="21" t="s">
        <v>307</v>
      </c>
      <c r="X75" s="9">
        <v>3</v>
      </c>
      <c r="Y75" s="9">
        <v>1</v>
      </c>
      <c r="Z75" s="9">
        <v>1</v>
      </c>
      <c r="AA75" s="9"/>
      <c r="AB75" s="9"/>
      <c r="AC75" s="9">
        <v>2</v>
      </c>
      <c r="AD75" s="9"/>
      <c r="AE75" s="9"/>
    </row>
    <row r="76" spans="1:31" ht="138" customHeight="1">
      <c r="A76" s="14">
        <v>41</v>
      </c>
      <c r="B76" s="24" t="s">
        <v>473</v>
      </c>
      <c r="C76" s="16">
        <v>75200</v>
      </c>
      <c r="D76" s="24" t="s">
        <v>474</v>
      </c>
      <c r="E76" s="18" t="s">
        <v>475</v>
      </c>
      <c r="F76" s="44" t="s">
        <v>476</v>
      </c>
      <c r="G76" s="20">
        <f>4.488+39.612</f>
        <v>44.1</v>
      </c>
      <c r="H76" s="21" t="s">
        <v>276</v>
      </c>
      <c r="I76" s="21" t="s">
        <v>477</v>
      </c>
      <c r="J76" s="21" t="s">
        <v>478</v>
      </c>
      <c r="K76" s="20" t="s">
        <v>43</v>
      </c>
      <c r="L76" s="20" t="s">
        <v>43</v>
      </c>
      <c r="M76" s="20"/>
      <c r="N76" s="20" t="s">
        <v>43</v>
      </c>
      <c r="O76" s="20" t="s">
        <v>43</v>
      </c>
      <c r="P76" s="20" t="s">
        <v>43</v>
      </c>
      <c r="Q76" s="20" t="s">
        <v>43</v>
      </c>
      <c r="R76" s="20" t="s">
        <v>43</v>
      </c>
      <c r="S76" s="20" t="s">
        <v>43</v>
      </c>
      <c r="T76" s="20" t="s">
        <v>43</v>
      </c>
      <c r="U76" s="20" t="s">
        <v>43</v>
      </c>
      <c r="V76" s="20" t="s">
        <v>43</v>
      </c>
      <c r="W76" s="20" t="s">
        <v>43</v>
      </c>
      <c r="X76" s="9">
        <v>1</v>
      </c>
      <c r="Y76" s="9">
        <v>1</v>
      </c>
      <c r="Z76" s="9">
        <v>1</v>
      </c>
      <c r="AA76" s="9"/>
      <c r="AB76" s="9">
        <v>1</v>
      </c>
      <c r="AC76" s="9"/>
      <c r="AD76" s="9"/>
      <c r="AE76" s="9"/>
    </row>
    <row r="77" spans="1:31" ht="165.75" customHeight="1">
      <c r="A77" s="14">
        <v>42</v>
      </c>
      <c r="B77" s="15" t="s">
        <v>479</v>
      </c>
      <c r="C77" s="16">
        <v>20200</v>
      </c>
      <c r="D77" s="24" t="s">
        <v>480</v>
      </c>
      <c r="E77" s="18" t="s">
        <v>481</v>
      </c>
      <c r="F77" s="19" t="s">
        <v>482</v>
      </c>
      <c r="G77" s="20">
        <v>123.66</v>
      </c>
      <c r="H77" s="21" t="s">
        <v>483</v>
      </c>
      <c r="I77" s="21" t="s">
        <v>484</v>
      </c>
      <c r="J77" s="21" t="s">
        <v>485</v>
      </c>
      <c r="K77" s="20" t="s">
        <v>43</v>
      </c>
      <c r="L77" s="20" t="s">
        <v>43</v>
      </c>
      <c r="M77" s="20"/>
      <c r="N77" s="21" t="s">
        <v>486</v>
      </c>
      <c r="O77" s="21" t="s">
        <v>487</v>
      </c>
      <c r="P77" s="21" t="s">
        <v>488</v>
      </c>
      <c r="Q77" s="21" t="s">
        <v>484</v>
      </c>
      <c r="R77" s="21" t="s">
        <v>307</v>
      </c>
      <c r="S77" s="21" t="s">
        <v>302</v>
      </c>
      <c r="T77" s="21" t="s">
        <v>489</v>
      </c>
      <c r="U77" s="21" t="s">
        <v>488</v>
      </c>
      <c r="V77" s="21" t="s">
        <v>484</v>
      </c>
      <c r="W77" s="21" t="s">
        <v>307</v>
      </c>
      <c r="X77" s="9">
        <v>5</v>
      </c>
      <c r="Y77" s="9">
        <v>2</v>
      </c>
      <c r="Z77" s="9">
        <v>1</v>
      </c>
      <c r="AA77" s="9">
        <v>1</v>
      </c>
      <c r="AB77" s="9"/>
      <c r="AC77" s="9">
        <v>3</v>
      </c>
      <c r="AD77" s="9"/>
      <c r="AE77" s="9">
        <v>1</v>
      </c>
    </row>
    <row r="78" spans="1:31" ht="181.5" customHeight="1">
      <c r="A78" s="164">
        <v>43</v>
      </c>
      <c r="B78" s="151" t="s">
        <v>490</v>
      </c>
      <c r="C78" s="161">
        <v>20200</v>
      </c>
      <c r="D78" s="151" t="s">
        <v>491</v>
      </c>
      <c r="E78" s="171" t="s">
        <v>492</v>
      </c>
      <c r="F78" s="19"/>
      <c r="G78" s="20"/>
      <c r="H78" s="20" t="s">
        <v>43</v>
      </c>
      <c r="I78" s="20" t="s">
        <v>43</v>
      </c>
      <c r="J78" s="20" t="s">
        <v>43</v>
      </c>
      <c r="K78" s="20" t="s">
        <v>43</v>
      </c>
      <c r="L78" s="20" t="s">
        <v>43</v>
      </c>
      <c r="M78" s="20"/>
      <c r="N78" s="21" t="s">
        <v>493</v>
      </c>
      <c r="O78" s="21" t="s">
        <v>494</v>
      </c>
      <c r="P78" s="21" t="s">
        <v>495</v>
      </c>
      <c r="Q78" s="21" t="s">
        <v>496</v>
      </c>
      <c r="R78" s="21" t="s">
        <v>497</v>
      </c>
      <c r="S78" s="21" t="s">
        <v>341</v>
      </c>
      <c r="T78" s="21" t="s">
        <v>111</v>
      </c>
      <c r="U78" s="21" t="s">
        <v>495</v>
      </c>
      <c r="V78" s="21" t="s">
        <v>496</v>
      </c>
      <c r="W78" s="21" t="s">
        <v>497</v>
      </c>
      <c r="X78" s="9"/>
      <c r="Y78" s="9"/>
      <c r="Z78" s="9"/>
      <c r="AA78" s="9"/>
      <c r="AB78" s="9"/>
      <c r="AC78" s="9"/>
      <c r="AD78" s="9"/>
      <c r="AE78" s="9"/>
    </row>
    <row r="79" spans="1:31" ht="189.75" customHeight="1">
      <c r="A79" s="166"/>
      <c r="B79" s="152"/>
      <c r="C79" s="163"/>
      <c r="D79" s="152"/>
      <c r="E79" s="172"/>
      <c r="F79" s="19" t="s">
        <v>498</v>
      </c>
      <c r="G79" s="20">
        <v>42.213000000000001</v>
      </c>
      <c r="H79" s="21" t="s">
        <v>499</v>
      </c>
      <c r="I79" s="21" t="s">
        <v>108</v>
      </c>
      <c r="J79" s="21" t="s">
        <v>109</v>
      </c>
      <c r="K79" s="20" t="s">
        <v>43</v>
      </c>
      <c r="L79" s="20" t="s">
        <v>43</v>
      </c>
      <c r="M79" s="20"/>
      <c r="N79" s="21" t="s">
        <v>500</v>
      </c>
      <c r="O79" s="21" t="s">
        <v>501</v>
      </c>
      <c r="P79" s="21" t="s">
        <v>103</v>
      </c>
      <c r="Q79" s="21" t="s">
        <v>108</v>
      </c>
      <c r="R79" s="21" t="s">
        <v>307</v>
      </c>
      <c r="S79" s="21" t="s">
        <v>128</v>
      </c>
      <c r="T79" s="21" t="s">
        <v>502</v>
      </c>
      <c r="U79" s="21" t="s">
        <v>103</v>
      </c>
      <c r="V79" s="21" t="s">
        <v>108</v>
      </c>
      <c r="W79" s="21" t="s">
        <v>307</v>
      </c>
      <c r="X79" s="9">
        <v>7</v>
      </c>
      <c r="Y79" s="9">
        <v>1</v>
      </c>
      <c r="Z79" s="9">
        <v>1</v>
      </c>
      <c r="AA79" s="9">
        <v>1</v>
      </c>
      <c r="AB79" s="9"/>
      <c r="AC79" s="9">
        <v>2</v>
      </c>
      <c r="AD79" s="9"/>
      <c r="AE79" s="9">
        <v>3</v>
      </c>
    </row>
    <row r="80" spans="1:31" ht="154.5" customHeight="1">
      <c r="A80" s="14">
        <v>44</v>
      </c>
      <c r="B80" s="23" t="s">
        <v>503</v>
      </c>
      <c r="C80" s="16">
        <v>12300</v>
      </c>
      <c r="D80" s="24" t="s">
        <v>504</v>
      </c>
      <c r="E80" s="21" t="s">
        <v>505</v>
      </c>
      <c r="F80" s="43" t="s">
        <v>506</v>
      </c>
      <c r="G80" s="20">
        <f>35.16+1.44</f>
        <v>36.599999999999994</v>
      </c>
      <c r="H80" s="21" t="s">
        <v>507</v>
      </c>
      <c r="I80" s="21" t="s">
        <v>508</v>
      </c>
      <c r="J80" s="21" t="s">
        <v>509</v>
      </c>
      <c r="K80" s="20" t="s">
        <v>43</v>
      </c>
      <c r="L80" s="20" t="s">
        <v>43</v>
      </c>
      <c r="M80" s="20"/>
      <c r="N80" s="20" t="s">
        <v>43</v>
      </c>
      <c r="O80" s="20" t="s">
        <v>43</v>
      </c>
      <c r="P80" s="20" t="s">
        <v>43</v>
      </c>
      <c r="Q80" s="20" t="s">
        <v>43</v>
      </c>
      <c r="R80" s="20" t="s">
        <v>43</v>
      </c>
      <c r="S80" s="20" t="s">
        <v>43</v>
      </c>
      <c r="T80" s="20" t="s">
        <v>43</v>
      </c>
      <c r="U80" s="20" t="s">
        <v>43</v>
      </c>
      <c r="V80" s="20" t="s">
        <v>43</v>
      </c>
      <c r="W80" s="20" t="s">
        <v>43</v>
      </c>
      <c r="X80" s="9">
        <v>4</v>
      </c>
      <c r="Y80" s="9">
        <v>4</v>
      </c>
      <c r="Z80" s="9"/>
      <c r="AA80" s="9"/>
      <c r="AB80" s="9"/>
      <c r="AC80" s="9">
        <v>2</v>
      </c>
      <c r="AD80" s="9"/>
      <c r="AE80" s="9">
        <v>1</v>
      </c>
    </row>
    <row r="81" spans="1:31" ht="168" customHeight="1">
      <c r="A81" s="14">
        <v>45</v>
      </c>
      <c r="B81" s="24" t="s">
        <v>510</v>
      </c>
      <c r="C81" s="16">
        <v>12200</v>
      </c>
      <c r="D81" s="24" t="s">
        <v>511</v>
      </c>
      <c r="E81" s="21" t="s">
        <v>512</v>
      </c>
      <c r="F81" s="19" t="s">
        <v>482</v>
      </c>
      <c r="G81" s="20">
        <v>45.4</v>
      </c>
      <c r="H81" s="21" t="s">
        <v>513</v>
      </c>
      <c r="I81" s="21" t="s">
        <v>514</v>
      </c>
      <c r="J81" s="21" t="s">
        <v>515</v>
      </c>
      <c r="K81" s="20" t="s">
        <v>43</v>
      </c>
      <c r="L81" s="20" t="s">
        <v>43</v>
      </c>
      <c r="M81" s="20"/>
      <c r="N81" s="20" t="s">
        <v>43</v>
      </c>
      <c r="O81" s="20" t="s">
        <v>43</v>
      </c>
      <c r="P81" s="20" t="s">
        <v>43</v>
      </c>
      <c r="Q81" s="20" t="s">
        <v>43</v>
      </c>
      <c r="R81" s="20" t="s">
        <v>43</v>
      </c>
      <c r="S81" s="20" t="s">
        <v>43</v>
      </c>
      <c r="T81" s="20" t="s">
        <v>43</v>
      </c>
      <c r="U81" s="20" t="s">
        <v>43</v>
      </c>
      <c r="V81" s="20" t="s">
        <v>43</v>
      </c>
      <c r="W81" s="20" t="s">
        <v>43</v>
      </c>
      <c r="X81" s="9">
        <v>3</v>
      </c>
      <c r="Y81" s="9">
        <v>1</v>
      </c>
      <c r="Z81" s="9">
        <v>1</v>
      </c>
      <c r="AA81" s="9"/>
      <c r="AB81" s="9"/>
      <c r="AC81" s="9">
        <v>1</v>
      </c>
      <c r="AD81" s="9"/>
      <c r="AE81" s="9">
        <v>1</v>
      </c>
    </row>
    <row r="82" spans="1:31" ht="178.5" customHeight="1">
      <c r="A82" s="14">
        <v>46</v>
      </c>
      <c r="B82" s="24" t="s">
        <v>516</v>
      </c>
      <c r="C82" s="16">
        <v>12300</v>
      </c>
      <c r="D82" s="24" t="s">
        <v>517</v>
      </c>
      <c r="E82" s="18" t="s">
        <v>518</v>
      </c>
      <c r="F82" s="19" t="s">
        <v>482</v>
      </c>
      <c r="G82" s="20">
        <v>61.96</v>
      </c>
      <c r="H82" s="21" t="s">
        <v>519</v>
      </c>
      <c r="I82" s="21" t="s">
        <v>520</v>
      </c>
      <c r="J82" s="21" t="s">
        <v>521</v>
      </c>
      <c r="K82" s="20" t="s">
        <v>43</v>
      </c>
      <c r="L82" s="20" t="s">
        <v>43</v>
      </c>
      <c r="M82" s="20"/>
      <c r="N82" s="20" t="s">
        <v>43</v>
      </c>
      <c r="O82" s="20" t="s">
        <v>43</v>
      </c>
      <c r="P82" s="20" t="s">
        <v>43</v>
      </c>
      <c r="Q82" s="20" t="s">
        <v>43</v>
      </c>
      <c r="R82" s="20" t="s">
        <v>43</v>
      </c>
      <c r="S82" s="20" t="s">
        <v>43</v>
      </c>
      <c r="T82" s="20" t="s">
        <v>43</v>
      </c>
      <c r="U82" s="20" t="s">
        <v>43</v>
      </c>
      <c r="V82" s="20" t="s">
        <v>43</v>
      </c>
      <c r="W82" s="20" t="s">
        <v>43</v>
      </c>
      <c r="X82" s="9">
        <v>4</v>
      </c>
      <c r="Y82" s="9">
        <v>3</v>
      </c>
      <c r="Z82" s="9">
        <v>1</v>
      </c>
      <c r="AA82" s="9"/>
      <c r="AB82" s="9"/>
      <c r="AC82" s="9">
        <v>2</v>
      </c>
      <c r="AD82" s="9"/>
      <c r="AE82" s="9">
        <v>1</v>
      </c>
    </row>
    <row r="83" spans="1:31" ht="165.75" customHeight="1">
      <c r="A83" s="14">
        <v>47</v>
      </c>
      <c r="B83" s="24" t="s">
        <v>522</v>
      </c>
      <c r="C83" s="16">
        <v>12300</v>
      </c>
      <c r="D83" s="24" t="s">
        <v>523</v>
      </c>
      <c r="E83" s="18" t="s">
        <v>524</v>
      </c>
      <c r="F83" s="19" t="s">
        <v>482</v>
      </c>
      <c r="G83" s="20">
        <v>70.465000000000003</v>
      </c>
      <c r="H83" s="21" t="s">
        <v>525</v>
      </c>
      <c r="I83" s="21" t="s">
        <v>526</v>
      </c>
      <c r="J83" s="21" t="s">
        <v>527</v>
      </c>
      <c r="K83" s="20"/>
      <c r="L83" s="20"/>
      <c r="M83" s="20"/>
      <c r="N83" s="20" t="s">
        <v>43</v>
      </c>
      <c r="O83" s="20" t="s">
        <v>43</v>
      </c>
      <c r="P83" s="20" t="s">
        <v>43</v>
      </c>
      <c r="Q83" s="20" t="s">
        <v>43</v>
      </c>
      <c r="R83" s="20" t="s">
        <v>43</v>
      </c>
      <c r="S83" s="20" t="s">
        <v>43</v>
      </c>
      <c r="T83" s="20" t="s">
        <v>43</v>
      </c>
      <c r="U83" s="20" t="s">
        <v>43</v>
      </c>
      <c r="V83" s="20" t="s">
        <v>43</v>
      </c>
      <c r="W83" s="20" t="s">
        <v>43</v>
      </c>
      <c r="X83" s="9">
        <v>3</v>
      </c>
      <c r="Y83" s="9">
        <v>2</v>
      </c>
      <c r="Z83" s="9">
        <v>1</v>
      </c>
      <c r="AA83" s="9"/>
      <c r="AB83" s="9"/>
      <c r="AC83" s="9">
        <v>1</v>
      </c>
      <c r="AD83" s="9"/>
      <c r="AE83" s="9">
        <v>1</v>
      </c>
    </row>
    <row r="84" spans="1:31" ht="175.5" customHeight="1">
      <c r="A84" s="14">
        <v>48</v>
      </c>
      <c r="B84" s="24" t="s">
        <v>528</v>
      </c>
      <c r="C84" s="16">
        <v>50102</v>
      </c>
      <c r="D84" s="24" t="s">
        <v>529</v>
      </c>
      <c r="E84" s="35" t="s">
        <v>530</v>
      </c>
      <c r="F84" s="19" t="s">
        <v>482</v>
      </c>
      <c r="G84" s="20">
        <v>23.3278</v>
      </c>
      <c r="H84" s="21" t="s">
        <v>531</v>
      </c>
      <c r="I84" s="21" t="s">
        <v>526</v>
      </c>
      <c r="J84" s="21" t="s">
        <v>527</v>
      </c>
      <c r="K84" s="20"/>
      <c r="L84" s="20"/>
      <c r="M84" s="20"/>
      <c r="N84" s="20" t="s">
        <v>43</v>
      </c>
      <c r="O84" s="20" t="s">
        <v>43</v>
      </c>
      <c r="P84" s="20" t="s">
        <v>43</v>
      </c>
      <c r="Q84" s="20" t="s">
        <v>43</v>
      </c>
      <c r="R84" s="20" t="s">
        <v>43</v>
      </c>
      <c r="S84" s="20" t="s">
        <v>43</v>
      </c>
      <c r="T84" s="20" t="s">
        <v>43</v>
      </c>
      <c r="U84" s="20" t="s">
        <v>43</v>
      </c>
      <c r="V84" s="20" t="s">
        <v>43</v>
      </c>
      <c r="W84" s="20" t="s">
        <v>43</v>
      </c>
      <c r="X84" s="9">
        <v>2</v>
      </c>
      <c r="Y84" s="9">
        <v>2</v>
      </c>
      <c r="Z84" s="9"/>
      <c r="AA84" s="9"/>
      <c r="AB84" s="9"/>
      <c r="AC84" s="9"/>
      <c r="AD84" s="9"/>
      <c r="AE84" s="9"/>
    </row>
    <row r="85" spans="1:31" ht="177.75" customHeight="1">
      <c r="A85" s="14">
        <v>49</v>
      </c>
      <c r="B85" s="24" t="s">
        <v>532</v>
      </c>
      <c r="C85" s="16">
        <v>12300</v>
      </c>
      <c r="D85" s="24" t="s">
        <v>533</v>
      </c>
      <c r="E85" s="18" t="s">
        <v>534</v>
      </c>
      <c r="F85" s="19" t="s">
        <v>482</v>
      </c>
      <c r="G85" s="20">
        <v>84.04</v>
      </c>
      <c r="H85" s="21" t="s">
        <v>535</v>
      </c>
      <c r="I85" s="21" t="s">
        <v>536</v>
      </c>
      <c r="J85" s="21" t="s">
        <v>537</v>
      </c>
      <c r="K85" s="20"/>
      <c r="L85" s="20"/>
      <c r="M85" s="20"/>
      <c r="N85" s="20" t="s">
        <v>43</v>
      </c>
      <c r="O85" s="20" t="s">
        <v>43</v>
      </c>
      <c r="P85" s="20" t="s">
        <v>43</v>
      </c>
      <c r="Q85" s="20" t="s">
        <v>43</v>
      </c>
      <c r="R85" s="20" t="s">
        <v>43</v>
      </c>
      <c r="S85" s="20" t="s">
        <v>43</v>
      </c>
      <c r="T85" s="20" t="s">
        <v>43</v>
      </c>
      <c r="U85" s="20" t="s">
        <v>43</v>
      </c>
      <c r="V85" s="20" t="s">
        <v>43</v>
      </c>
      <c r="W85" s="20" t="s">
        <v>43</v>
      </c>
      <c r="X85" s="9">
        <v>1</v>
      </c>
      <c r="Y85" s="9">
        <v>1</v>
      </c>
      <c r="Z85" s="9">
        <v>1</v>
      </c>
      <c r="AA85" s="9"/>
      <c r="AB85" s="9">
        <v>1</v>
      </c>
      <c r="AC85" s="9">
        <v>1</v>
      </c>
      <c r="AD85" s="9"/>
      <c r="AE85" s="9"/>
    </row>
    <row r="86" spans="1:31" ht="174.75" customHeight="1">
      <c r="A86" s="14">
        <v>50</v>
      </c>
      <c r="B86" s="24" t="s">
        <v>538</v>
      </c>
      <c r="C86" s="16">
        <v>12300</v>
      </c>
      <c r="D86" s="24" t="s">
        <v>539</v>
      </c>
      <c r="E86" s="35" t="s">
        <v>540</v>
      </c>
      <c r="F86" s="19" t="s">
        <v>482</v>
      </c>
      <c r="G86" s="20">
        <v>98.56</v>
      </c>
      <c r="H86" s="21" t="s">
        <v>541</v>
      </c>
      <c r="I86" s="21" t="s">
        <v>542</v>
      </c>
      <c r="J86" s="21" t="s">
        <v>543</v>
      </c>
      <c r="K86" s="20"/>
      <c r="L86" s="20"/>
      <c r="M86" s="20"/>
      <c r="N86" s="20" t="s">
        <v>43</v>
      </c>
      <c r="O86" s="20" t="s">
        <v>43</v>
      </c>
      <c r="P86" s="20" t="s">
        <v>43</v>
      </c>
      <c r="Q86" s="20" t="s">
        <v>43</v>
      </c>
      <c r="R86" s="20" t="s">
        <v>43</v>
      </c>
      <c r="S86" s="20" t="s">
        <v>43</v>
      </c>
      <c r="T86" s="20" t="s">
        <v>43</v>
      </c>
      <c r="U86" s="20" t="s">
        <v>43</v>
      </c>
      <c r="V86" s="20" t="s">
        <v>43</v>
      </c>
      <c r="W86" s="20" t="s">
        <v>43</v>
      </c>
      <c r="X86" s="9">
        <v>4</v>
      </c>
      <c r="Y86" s="9">
        <v>1</v>
      </c>
      <c r="Z86" s="9">
        <v>1</v>
      </c>
      <c r="AA86" s="9">
        <v>1</v>
      </c>
      <c r="AB86" s="9"/>
      <c r="AC86" s="9">
        <v>3</v>
      </c>
      <c r="AD86" s="9"/>
      <c r="AE86" s="9"/>
    </row>
    <row r="87" spans="1:31" ht="174.75" customHeight="1">
      <c r="A87" s="14">
        <v>51</v>
      </c>
      <c r="B87" s="23" t="s">
        <v>544</v>
      </c>
      <c r="C87" s="14">
        <v>12300</v>
      </c>
      <c r="D87" s="23" t="s">
        <v>545</v>
      </c>
      <c r="E87" s="45" t="s">
        <v>546</v>
      </c>
      <c r="F87" s="43" t="s">
        <v>482</v>
      </c>
      <c r="G87" s="20">
        <v>57.433999999999997</v>
      </c>
      <c r="H87" s="21" t="s">
        <v>547</v>
      </c>
      <c r="I87" s="21" t="s">
        <v>548</v>
      </c>
      <c r="J87" s="21" t="s">
        <v>549</v>
      </c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9">
        <v>4</v>
      </c>
      <c r="Y87" s="9">
        <v>3</v>
      </c>
      <c r="Z87" s="9">
        <v>1</v>
      </c>
      <c r="AA87" s="9">
        <v>1</v>
      </c>
      <c r="AB87" s="9"/>
      <c r="AC87" s="9"/>
      <c r="AD87" s="9"/>
      <c r="AE87" s="9"/>
    </row>
    <row r="88" spans="1:31" ht="159" customHeight="1">
      <c r="A88" s="14">
        <v>52</v>
      </c>
      <c r="B88" s="23" t="s">
        <v>550</v>
      </c>
      <c r="C88" s="14">
        <v>12300</v>
      </c>
      <c r="D88" s="23" t="s">
        <v>551</v>
      </c>
      <c r="E88" s="46" t="s">
        <v>552</v>
      </c>
      <c r="F88" s="43" t="s">
        <v>482</v>
      </c>
      <c r="G88" s="20">
        <v>47.762999999999998</v>
      </c>
      <c r="H88" s="21" t="s">
        <v>553</v>
      </c>
      <c r="I88" s="21" t="s">
        <v>554</v>
      </c>
      <c r="J88" s="21" t="s">
        <v>555</v>
      </c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9">
        <v>2</v>
      </c>
      <c r="Y88" s="9">
        <v>2</v>
      </c>
      <c r="Z88" s="9">
        <v>2</v>
      </c>
      <c r="AA88" s="9"/>
      <c r="AB88" s="9"/>
      <c r="AC88" s="9">
        <v>1</v>
      </c>
      <c r="AD88" s="9"/>
      <c r="AE88" s="9"/>
    </row>
    <row r="89" spans="1:31" ht="174" customHeight="1">
      <c r="A89" s="14">
        <v>53</v>
      </c>
      <c r="B89" s="24" t="s">
        <v>556</v>
      </c>
      <c r="C89" s="16">
        <v>20200</v>
      </c>
      <c r="D89" s="24" t="s">
        <v>557</v>
      </c>
      <c r="E89" s="18" t="s">
        <v>558</v>
      </c>
      <c r="F89" s="19" t="s">
        <v>187</v>
      </c>
      <c r="G89" s="20">
        <v>207.11699999999999</v>
      </c>
      <c r="H89" s="21" t="s">
        <v>48</v>
      </c>
      <c r="I89" s="21" t="s">
        <v>450</v>
      </c>
      <c r="J89" s="21" t="s">
        <v>451</v>
      </c>
      <c r="K89" s="20" t="s">
        <v>43</v>
      </c>
      <c r="L89" s="20" t="s">
        <v>43</v>
      </c>
      <c r="M89" s="20"/>
      <c r="N89" s="21" t="s">
        <v>559</v>
      </c>
      <c r="O89" s="21" t="s">
        <v>560</v>
      </c>
      <c r="P89" s="21" t="s">
        <v>561</v>
      </c>
      <c r="Q89" s="21" t="s">
        <v>450</v>
      </c>
      <c r="R89" s="21" t="s">
        <v>307</v>
      </c>
      <c r="S89" s="21" t="s">
        <v>208</v>
      </c>
      <c r="T89" s="21" t="s">
        <v>562</v>
      </c>
      <c r="U89" s="18" t="s">
        <v>306</v>
      </c>
      <c r="V89" s="21" t="s">
        <v>450</v>
      </c>
      <c r="W89" s="21" t="s">
        <v>307</v>
      </c>
      <c r="X89" s="9">
        <v>8</v>
      </c>
      <c r="Y89" s="9">
        <v>7</v>
      </c>
      <c r="Z89" s="9">
        <v>1</v>
      </c>
      <c r="AA89" s="9"/>
      <c r="AB89" s="9">
        <v>1</v>
      </c>
      <c r="AC89" s="9">
        <v>7</v>
      </c>
      <c r="AD89" s="9"/>
      <c r="AE89" s="9">
        <v>1</v>
      </c>
    </row>
    <row r="90" spans="1:31" ht="177" customHeight="1">
      <c r="A90" s="14">
        <v>54</v>
      </c>
      <c r="B90" s="24" t="s">
        <v>563</v>
      </c>
      <c r="C90" s="16">
        <v>12300</v>
      </c>
      <c r="D90" s="24" t="s">
        <v>564</v>
      </c>
      <c r="E90" s="18" t="s">
        <v>565</v>
      </c>
      <c r="F90" s="19" t="s">
        <v>187</v>
      </c>
      <c r="G90" s="20">
        <v>10.5</v>
      </c>
      <c r="H90" s="21" t="s">
        <v>566</v>
      </c>
      <c r="I90" s="21" t="s">
        <v>369</v>
      </c>
      <c r="J90" s="21" t="s">
        <v>370</v>
      </c>
      <c r="K90" s="21" t="s">
        <v>43</v>
      </c>
      <c r="L90" s="21" t="s">
        <v>43</v>
      </c>
      <c r="M90" s="21"/>
      <c r="N90" s="21" t="s">
        <v>567</v>
      </c>
      <c r="O90" s="21" t="s">
        <v>568</v>
      </c>
      <c r="P90" s="21" t="s">
        <v>569</v>
      </c>
      <c r="Q90" s="21" t="s">
        <v>369</v>
      </c>
      <c r="R90" s="21" t="s">
        <v>307</v>
      </c>
      <c r="S90" s="21" t="s">
        <v>430</v>
      </c>
      <c r="T90" s="21" t="s">
        <v>570</v>
      </c>
      <c r="U90" s="21" t="s">
        <v>569</v>
      </c>
      <c r="V90" s="21" t="s">
        <v>369</v>
      </c>
      <c r="W90" s="21" t="s">
        <v>307</v>
      </c>
      <c r="X90" s="9">
        <v>3</v>
      </c>
      <c r="Y90" s="9">
        <v>3</v>
      </c>
      <c r="Z90" s="9"/>
      <c r="AA90" s="9"/>
      <c r="AB90" s="9"/>
      <c r="AC90" s="9"/>
      <c r="AD90" s="9"/>
      <c r="AE90" s="9">
        <v>1</v>
      </c>
    </row>
    <row r="91" spans="1:31" ht="159.75" customHeight="1">
      <c r="A91" s="14">
        <v>55</v>
      </c>
      <c r="B91" s="24" t="s">
        <v>571</v>
      </c>
      <c r="C91" s="16">
        <v>12300</v>
      </c>
      <c r="D91" s="24" t="s">
        <v>572</v>
      </c>
      <c r="E91" s="18" t="s">
        <v>573</v>
      </c>
      <c r="F91" s="19" t="s">
        <v>187</v>
      </c>
      <c r="G91" s="20">
        <v>18.82</v>
      </c>
      <c r="H91" s="21" t="s">
        <v>442</v>
      </c>
      <c r="I91" s="21" t="s">
        <v>176</v>
      </c>
      <c r="J91" s="21" t="s">
        <v>177</v>
      </c>
      <c r="K91" s="20" t="s">
        <v>43</v>
      </c>
      <c r="L91" s="20" t="s">
        <v>43</v>
      </c>
      <c r="M91" s="20"/>
      <c r="N91" s="20" t="s">
        <v>43</v>
      </c>
      <c r="O91" s="20" t="s">
        <v>43</v>
      </c>
      <c r="P91" s="20" t="s">
        <v>43</v>
      </c>
      <c r="Q91" s="20" t="s">
        <v>43</v>
      </c>
      <c r="R91" s="20" t="s">
        <v>43</v>
      </c>
      <c r="S91" s="20" t="s">
        <v>43</v>
      </c>
      <c r="T91" s="20" t="s">
        <v>43</v>
      </c>
      <c r="U91" s="20" t="s">
        <v>43</v>
      </c>
      <c r="V91" s="20" t="s">
        <v>43</v>
      </c>
      <c r="W91" s="20" t="s">
        <v>43</v>
      </c>
      <c r="X91" s="9">
        <v>3</v>
      </c>
      <c r="Y91" s="9">
        <v>3</v>
      </c>
      <c r="Z91" s="9"/>
      <c r="AA91" s="9"/>
      <c r="AB91" s="9"/>
      <c r="AC91" s="9">
        <v>3</v>
      </c>
      <c r="AD91" s="9"/>
      <c r="AE91" s="9">
        <v>1</v>
      </c>
    </row>
    <row r="92" spans="1:31" ht="161.25" customHeight="1">
      <c r="A92" s="14">
        <v>56</v>
      </c>
      <c r="B92" s="24" t="s">
        <v>574</v>
      </c>
      <c r="C92" s="16">
        <v>12300</v>
      </c>
      <c r="D92" s="24" t="s">
        <v>575</v>
      </c>
      <c r="E92" s="18" t="s">
        <v>576</v>
      </c>
      <c r="F92" s="19" t="s">
        <v>187</v>
      </c>
      <c r="G92" s="20">
        <v>30.74</v>
      </c>
      <c r="H92" s="47" t="s">
        <v>577</v>
      </c>
      <c r="I92" s="48" t="s">
        <v>578</v>
      </c>
      <c r="J92" s="21" t="s">
        <v>579</v>
      </c>
      <c r="K92" s="20" t="s">
        <v>43</v>
      </c>
      <c r="L92" s="20" t="s">
        <v>43</v>
      </c>
      <c r="M92" s="20"/>
      <c r="N92" s="20" t="s">
        <v>43</v>
      </c>
      <c r="O92" s="20" t="s">
        <v>43</v>
      </c>
      <c r="P92" s="20" t="s">
        <v>43</v>
      </c>
      <c r="Q92" s="20" t="s">
        <v>43</v>
      </c>
      <c r="R92" s="20" t="s">
        <v>43</v>
      </c>
      <c r="S92" s="20" t="s">
        <v>43</v>
      </c>
      <c r="T92" s="20" t="s">
        <v>43</v>
      </c>
      <c r="U92" s="20" t="s">
        <v>43</v>
      </c>
      <c r="V92" s="20" t="s">
        <v>43</v>
      </c>
      <c r="W92" s="20" t="s">
        <v>43</v>
      </c>
      <c r="X92" s="9">
        <v>4</v>
      </c>
      <c r="Y92" s="9">
        <v>4</v>
      </c>
      <c r="Z92" s="9"/>
      <c r="AA92" s="9"/>
      <c r="AB92" s="9"/>
      <c r="AC92" s="9">
        <v>1</v>
      </c>
      <c r="AD92" s="9"/>
      <c r="AE92" s="9">
        <v>1</v>
      </c>
    </row>
    <row r="93" spans="1:31" ht="175.5" customHeight="1">
      <c r="A93" s="14">
        <v>57</v>
      </c>
      <c r="B93" s="24" t="s">
        <v>580</v>
      </c>
      <c r="C93" s="16">
        <v>20200</v>
      </c>
      <c r="D93" s="24" t="s">
        <v>581</v>
      </c>
      <c r="E93" s="18" t="s">
        <v>582</v>
      </c>
      <c r="F93" s="19" t="s">
        <v>583</v>
      </c>
      <c r="G93" s="20">
        <v>43.7</v>
      </c>
      <c r="H93" s="21" t="s">
        <v>584</v>
      </c>
      <c r="I93" s="21" t="s">
        <v>585</v>
      </c>
      <c r="J93" s="21" t="s">
        <v>586</v>
      </c>
      <c r="K93" s="20" t="s">
        <v>43</v>
      </c>
      <c r="L93" s="20" t="s">
        <v>43</v>
      </c>
      <c r="M93" s="20"/>
      <c r="N93" s="21" t="s">
        <v>587</v>
      </c>
      <c r="O93" s="21" t="s">
        <v>588</v>
      </c>
      <c r="P93" s="18" t="s">
        <v>589</v>
      </c>
      <c r="Q93" s="21" t="s">
        <v>585</v>
      </c>
      <c r="R93" s="34" t="s">
        <v>47</v>
      </c>
      <c r="S93" s="21" t="s">
        <v>270</v>
      </c>
      <c r="T93" s="21" t="s">
        <v>590</v>
      </c>
      <c r="U93" s="21" t="s">
        <v>591</v>
      </c>
      <c r="V93" s="21" t="s">
        <v>585</v>
      </c>
      <c r="W93" s="34" t="s">
        <v>47</v>
      </c>
      <c r="X93" s="9">
        <v>10</v>
      </c>
      <c r="Y93" s="9">
        <v>7</v>
      </c>
      <c r="Z93" s="9">
        <v>1</v>
      </c>
      <c r="AA93" s="9"/>
      <c r="AB93" s="9">
        <v>1</v>
      </c>
      <c r="AC93" s="9">
        <v>1</v>
      </c>
      <c r="AD93" s="9"/>
      <c r="AE93" s="9">
        <v>1</v>
      </c>
    </row>
    <row r="94" spans="1:31" ht="154.5" customHeight="1">
      <c r="A94" s="14">
        <v>58</v>
      </c>
      <c r="B94" s="24" t="s">
        <v>592</v>
      </c>
      <c r="C94" s="16">
        <v>65200</v>
      </c>
      <c r="D94" s="24" t="s">
        <v>593</v>
      </c>
      <c r="E94" s="18" t="s">
        <v>594</v>
      </c>
      <c r="F94" s="19" t="s">
        <v>583</v>
      </c>
      <c r="G94" s="20">
        <v>25.4</v>
      </c>
      <c r="H94" s="21" t="s">
        <v>595</v>
      </c>
      <c r="I94" s="21" t="s">
        <v>596</v>
      </c>
      <c r="J94" s="21" t="s">
        <v>597</v>
      </c>
      <c r="K94" s="20" t="s">
        <v>43</v>
      </c>
      <c r="L94" s="20" t="s">
        <v>43</v>
      </c>
      <c r="M94" s="20"/>
      <c r="N94" s="21" t="s">
        <v>598</v>
      </c>
      <c r="O94" s="21" t="s">
        <v>599</v>
      </c>
      <c r="P94" s="21" t="s">
        <v>600</v>
      </c>
      <c r="Q94" s="21" t="s">
        <v>596</v>
      </c>
      <c r="R94" s="34" t="s">
        <v>47</v>
      </c>
      <c r="S94" s="21" t="s">
        <v>601</v>
      </c>
      <c r="T94" s="21" t="s">
        <v>590</v>
      </c>
      <c r="U94" s="21" t="s">
        <v>600</v>
      </c>
      <c r="V94" s="21" t="s">
        <v>596</v>
      </c>
      <c r="W94" s="34" t="s">
        <v>47</v>
      </c>
      <c r="X94" s="9">
        <v>2</v>
      </c>
      <c r="Y94" s="9">
        <v>1</v>
      </c>
      <c r="Z94" s="9">
        <v>0</v>
      </c>
      <c r="AA94" s="9"/>
      <c r="AB94" s="9"/>
      <c r="AC94" s="9">
        <v>1</v>
      </c>
      <c r="AD94" s="9"/>
      <c r="AE94" s="9"/>
    </row>
    <row r="95" spans="1:31" ht="158.25" customHeight="1">
      <c r="A95" s="14">
        <v>59</v>
      </c>
      <c r="B95" s="24" t="s">
        <v>602</v>
      </c>
      <c r="C95" s="16">
        <v>12300</v>
      </c>
      <c r="D95" s="24" t="s">
        <v>603</v>
      </c>
      <c r="E95" s="18" t="s">
        <v>604</v>
      </c>
      <c r="F95" s="19" t="s">
        <v>583</v>
      </c>
      <c r="G95" s="20">
        <v>16.649999999999999</v>
      </c>
      <c r="H95" s="21" t="s">
        <v>605</v>
      </c>
      <c r="I95" s="21" t="s">
        <v>606</v>
      </c>
      <c r="J95" s="21" t="s">
        <v>607</v>
      </c>
      <c r="K95" s="20"/>
      <c r="L95" s="20"/>
      <c r="M95" s="20"/>
      <c r="N95" s="20" t="s">
        <v>43</v>
      </c>
      <c r="O95" s="20" t="s">
        <v>43</v>
      </c>
      <c r="P95" s="20" t="s">
        <v>43</v>
      </c>
      <c r="Q95" s="20" t="s">
        <v>43</v>
      </c>
      <c r="R95" s="20" t="s">
        <v>43</v>
      </c>
      <c r="S95" s="20" t="s">
        <v>43</v>
      </c>
      <c r="T95" s="20" t="s">
        <v>43</v>
      </c>
      <c r="U95" s="20" t="s">
        <v>43</v>
      </c>
      <c r="V95" s="20" t="s">
        <v>43</v>
      </c>
      <c r="W95" s="20" t="s">
        <v>43</v>
      </c>
      <c r="X95" s="9">
        <v>1</v>
      </c>
      <c r="Y95" s="9">
        <v>1</v>
      </c>
      <c r="Z95" s="9"/>
      <c r="AA95" s="9"/>
      <c r="AB95" s="9"/>
      <c r="AC95" s="9">
        <v>1</v>
      </c>
      <c r="AD95" s="9"/>
      <c r="AE95" s="9"/>
    </row>
    <row r="96" spans="1:31" ht="162" customHeight="1">
      <c r="A96" s="164">
        <v>60</v>
      </c>
      <c r="B96" s="151" t="s">
        <v>608</v>
      </c>
      <c r="C96" s="161">
        <v>12300</v>
      </c>
      <c r="D96" s="151" t="s">
        <v>609</v>
      </c>
      <c r="E96" s="171" t="s">
        <v>610</v>
      </c>
      <c r="F96" s="167" t="s">
        <v>583</v>
      </c>
      <c r="G96" s="20">
        <v>26.9</v>
      </c>
      <c r="H96" s="21" t="s">
        <v>611</v>
      </c>
      <c r="I96" s="21" t="s">
        <v>612</v>
      </c>
      <c r="J96" s="21" t="s">
        <v>613</v>
      </c>
      <c r="K96" s="20" t="s">
        <v>43</v>
      </c>
      <c r="L96" s="20" t="s">
        <v>43</v>
      </c>
      <c r="M96" s="20"/>
      <c r="N96" s="20" t="s">
        <v>43</v>
      </c>
      <c r="O96" s="20" t="s">
        <v>43</v>
      </c>
      <c r="P96" s="20" t="s">
        <v>43</v>
      </c>
      <c r="Q96" s="20" t="s">
        <v>43</v>
      </c>
      <c r="R96" s="20" t="s">
        <v>43</v>
      </c>
      <c r="S96" s="20" t="s">
        <v>43</v>
      </c>
      <c r="T96" s="20" t="s">
        <v>43</v>
      </c>
      <c r="U96" s="20" t="s">
        <v>43</v>
      </c>
      <c r="V96" s="20" t="s">
        <v>43</v>
      </c>
      <c r="W96" s="20" t="s">
        <v>43</v>
      </c>
      <c r="X96" s="9">
        <v>2</v>
      </c>
      <c r="Y96" s="9">
        <v>1</v>
      </c>
      <c r="Z96" s="9"/>
      <c r="AA96" s="9"/>
      <c r="AB96" s="9"/>
      <c r="AC96" s="9"/>
      <c r="AD96" s="9"/>
      <c r="AE96" s="9">
        <v>1</v>
      </c>
    </row>
    <row r="97" spans="1:32" ht="160.5" customHeight="1">
      <c r="A97" s="166"/>
      <c r="B97" s="152"/>
      <c r="C97" s="163"/>
      <c r="D97" s="152"/>
      <c r="E97" s="172"/>
      <c r="F97" s="168"/>
      <c r="G97" s="20">
        <v>29.9</v>
      </c>
      <c r="H97" s="21" t="s">
        <v>614</v>
      </c>
      <c r="I97" s="21" t="s">
        <v>612</v>
      </c>
      <c r="J97" s="21" t="s">
        <v>613</v>
      </c>
      <c r="K97" s="20" t="s">
        <v>43</v>
      </c>
      <c r="L97" s="20" t="s">
        <v>43</v>
      </c>
      <c r="M97" s="20"/>
      <c r="N97" s="20" t="s">
        <v>43</v>
      </c>
      <c r="O97" s="20" t="s">
        <v>43</v>
      </c>
      <c r="P97" s="20" t="s">
        <v>43</v>
      </c>
      <c r="Q97" s="20" t="s">
        <v>43</v>
      </c>
      <c r="R97" s="20" t="s">
        <v>43</v>
      </c>
      <c r="S97" s="20" t="s">
        <v>43</v>
      </c>
      <c r="T97" s="20" t="s">
        <v>43</v>
      </c>
      <c r="U97" s="20" t="s">
        <v>43</v>
      </c>
      <c r="V97" s="20" t="s">
        <v>43</v>
      </c>
      <c r="W97" s="20" t="s">
        <v>43</v>
      </c>
      <c r="X97" s="9">
        <v>2</v>
      </c>
      <c r="Y97" s="9">
        <v>1</v>
      </c>
      <c r="Z97" s="9"/>
      <c r="AA97" s="9"/>
      <c r="AB97" s="9"/>
      <c r="AC97" s="9"/>
      <c r="AD97" s="9"/>
      <c r="AE97" s="9">
        <v>1</v>
      </c>
    </row>
    <row r="98" spans="1:32" ht="165" customHeight="1">
      <c r="A98" s="14">
        <v>61</v>
      </c>
      <c r="B98" s="15" t="s">
        <v>615</v>
      </c>
      <c r="C98" s="16">
        <v>20200</v>
      </c>
      <c r="D98" s="24" t="s">
        <v>616</v>
      </c>
      <c r="E98" s="18" t="s">
        <v>617</v>
      </c>
      <c r="F98" s="19" t="s">
        <v>498</v>
      </c>
      <c r="G98" s="20">
        <v>16.678000000000001</v>
      </c>
      <c r="H98" s="21" t="s">
        <v>618</v>
      </c>
      <c r="I98" s="21" t="s">
        <v>108</v>
      </c>
      <c r="J98" s="21" t="s">
        <v>109</v>
      </c>
      <c r="K98" s="20" t="s">
        <v>43</v>
      </c>
      <c r="L98" s="20" t="s">
        <v>43</v>
      </c>
      <c r="M98" s="20"/>
      <c r="N98" s="21" t="s">
        <v>619</v>
      </c>
      <c r="O98" s="21" t="s">
        <v>620</v>
      </c>
      <c r="P98" s="21" t="s">
        <v>621</v>
      </c>
      <c r="Q98" s="21" t="s">
        <v>108</v>
      </c>
      <c r="R98" s="21" t="s">
        <v>47</v>
      </c>
      <c r="S98" s="21" t="s">
        <v>240</v>
      </c>
      <c r="T98" s="21" t="s">
        <v>622</v>
      </c>
      <c r="U98" s="21" t="s">
        <v>621</v>
      </c>
      <c r="V98" s="21" t="s">
        <v>108</v>
      </c>
      <c r="W98" s="21" t="s">
        <v>47</v>
      </c>
      <c r="X98" s="9">
        <v>4</v>
      </c>
      <c r="Y98" s="9">
        <v>1</v>
      </c>
      <c r="Z98" s="9">
        <v>2</v>
      </c>
      <c r="AA98" s="9">
        <v>1</v>
      </c>
      <c r="AB98" s="9">
        <v>1</v>
      </c>
      <c r="AC98" s="9">
        <v>1</v>
      </c>
      <c r="AD98" s="9"/>
      <c r="AE98" s="9">
        <v>1</v>
      </c>
    </row>
    <row r="99" spans="1:32" ht="161.25" customHeight="1">
      <c r="A99" s="14">
        <v>62</v>
      </c>
      <c r="B99" s="24" t="s">
        <v>623</v>
      </c>
      <c r="C99" s="16">
        <v>20200</v>
      </c>
      <c r="D99" s="24" t="s">
        <v>624</v>
      </c>
      <c r="E99" s="18" t="s">
        <v>625</v>
      </c>
      <c r="F99" s="19" t="s">
        <v>498</v>
      </c>
      <c r="G99" s="20">
        <v>44.877000000000002</v>
      </c>
      <c r="H99" s="21" t="s">
        <v>626</v>
      </c>
      <c r="I99" s="21" t="s">
        <v>627</v>
      </c>
      <c r="J99" s="21" t="s">
        <v>628</v>
      </c>
      <c r="K99" s="20" t="s">
        <v>43</v>
      </c>
      <c r="L99" s="20" t="s">
        <v>43</v>
      </c>
      <c r="M99" s="20"/>
      <c r="N99" s="21" t="s">
        <v>629</v>
      </c>
      <c r="O99" s="21" t="s">
        <v>630</v>
      </c>
      <c r="P99" s="21" t="s">
        <v>631</v>
      </c>
      <c r="Q99" s="21" t="s">
        <v>627</v>
      </c>
      <c r="R99" s="34" t="s">
        <v>47</v>
      </c>
      <c r="S99" s="21" t="s">
        <v>632</v>
      </c>
      <c r="T99" s="21" t="s">
        <v>633</v>
      </c>
      <c r="U99" s="21" t="s">
        <v>631</v>
      </c>
      <c r="V99" s="21" t="s">
        <v>627</v>
      </c>
      <c r="W99" s="34" t="s">
        <v>47</v>
      </c>
      <c r="X99" s="9">
        <v>8</v>
      </c>
      <c r="Y99" s="9">
        <v>3</v>
      </c>
      <c r="Z99" s="9">
        <v>1</v>
      </c>
      <c r="AA99" s="9">
        <v>1</v>
      </c>
      <c r="AB99" s="9"/>
      <c r="AC99" s="9">
        <v>2</v>
      </c>
      <c r="AD99" s="9"/>
      <c r="AE99" s="9">
        <v>5</v>
      </c>
    </row>
    <row r="100" spans="1:32" ht="177.75" customHeight="1">
      <c r="A100" s="14">
        <v>63</v>
      </c>
      <c r="B100" s="24" t="s">
        <v>634</v>
      </c>
      <c r="C100" s="16">
        <v>20200</v>
      </c>
      <c r="D100" s="24" t="s">
        <v>635</v>
      </c>
      <c r="E100" s="18" t="s">
        <v>636</v>
      </c>
      <c r="F100" s="19" t="s">
        <v>498</v>
      </c>
      <c r="G100" s="20">
        <v>36.307000000000002</v>
      </c>
      <c r="H100" s="21" t="s">
        <v>67</v>
      </c>
      <c r="I100" s="21" t="s">
        <v>637</v>
      </c>
      <c r="J100" s="21" t="s">
        <v>638</v>
      </c>
      <c r="K100" s="20" t="s">
        <v>43</v>
      </c>
      <c r="L100" s="20" t="s">
        <v>43</v>
      </c>
      <c r="M100" s="20"/>
      <c r="N100" s="21" t="s">
        <v>639</v>
      </c>
      <c r="O100" s="21" t="s">
        <v>640</v>
      </c>
      <c r="P100" s="21" t="s">
        <v>641</v>
      </c>
      <c r="Q100" s="21" t="s">
        <v>637</v>
      </c>
      <c r="R100" s="34" t="s">
        <v>47</v>
      </c>
      <c r="S100" s="21" t="s">
        <v>169</v>
      </c>
      <c r="T100" s="21" t="s">
        <v>642</v>
      </c>
      <c r="U100" s="21" t="s">
        <v>643</v>
      </c>
      <c r="V100" s="21" t="s">
        <v>637</v>
      </c>
      <c r="W100" s="34" t="s">
        <v>47</v>
      </c>
      <c r="X100" s="9">
        <v>7</v>
      </c>
      <c r="Y100" s="9">
        <v>4</v>
      </c>
      <c r="Z100" s="9">
        <v>1</v>
      </c>
      <c r="AA100" s="9"/>
      <c r="AB100" s="9"/>
      <c r="AC100" s="9">
        <v>2</v>
      </c>
      <c r="AD100" s="9"/>
      <c r="AE100" s="9"/>
    </row>
    <row r="101" spans="1:32" ht="169.5" customHeight="1">
      <c r="A101" s="14">
        <v>64</v>
      </c>
      <c r="B101" s="24" t="s">
        <v>644</v>
      </c>
      <c r="C101" s="16">
        <v>12300</v>
      </c>
      <c r="D101" s="24" t="s">
        <v>645</v>
      </c>
      <c r="E101" s="18" t="s">
        <v>646</v>
      </c>
      <c r="F101" s="19" t="s">
        <v>498</v>
      </c>
      <c r="G101" s="20">
        <v>10.143000000000001</v>
      </c>
      <c r="H101" s="21" t="s">
        <v>647</v>
      </c>
      <c r="I101" s="21" t="s">
        <v>468</v>
      </c>
      <c r="J101" s="21" t="s">
        <v>88</v>
      </c>
      <c r="K101" s="20" t="s">
        <v>43</v>
      </c>
      <c r="L101" s="20" t="s">
        <v>43</v>
      </c>
      <c r="M101" s="20"/>
      <c r="N101" s="21" t="s">
        <v>648</v>
      </c>
      <c r="O101" s="21" t="s">
        <v>649</v>
      </c>
      <c r="P101" s="21" t="s">
        <v>650</v>
      </c>
      <c r="Q101" s="21" t="s">
        <v>468</v>
      </c>
      <c r="R101" s="34" t="s">
        <v>47</v>
      </c>
      <c r="S101" s="21" t="s">
        <v>76</v>
      </c>
      <c r="T101" s="21" t="s">
        <v>649</v>
      </c>
      <c r="U101" s="21" t="s">
        <v>651</v>
      </c>
      <c r="V101" s="21" t="s">
        <v>468</v>
      </c>
      <c r="W101" s="34" t="s">
        <v>47</v>
      </c>
      <c r="X101" s="9">
        <v>3</v>
      </c>
      <c r="Y101" s="9">
        <v>2</v>
      </c>
      <c r="Z101" s="9">
        <v>2</v>
      </c>
      <c r="AA101" s="9"/>
      <c r="AB101" s="9"/>
      <c r="AC101" s="9">
        <v>1</v>
      </c>
      <c r="AD101" s="9"/>
      <c r="AE101" s="9"/>
      <c r="AF101" s="33"/>
    </row>
    <row r="102" spans="1:32" ht="153" customHeight="1">
      <c r="A102" s="14">
        <v>65</v>
      </c>
      <c r="B102" s="24" t="s">
        <v>652</v>
      </c>
      <c r="C102" s="16">
        <v>20200</v>
      </c>
      <c r="D102" s="24" t="s">
        <v>653</v>
      </c>
      <c r="E102" s="18" t="s">
        <v>654</v>
      </c>
      <c r="F102" s="19" t="s">
        <v>655</v>
      </c>
      <c r="G102" s="20">
        <v>48.734000000000002</v>
      </c>
      <c r="H102" s="21" t="s">
        <v>656</v>
      </c>
      <c r="I102" s="21" t="s">
        <v>322</v>
      </c>
      <c r="J102" s="21" t="s">
        <v>323</v>
      </c>
      <c r="K102" s="20" t="s">
        <v>43</v>
      </c>
      <c r="L102" s="20" t="s">
        <v>43</v>
      </c>
      <c r="M102" s="20"/>
      <c r="N102" s="21" t="s">
        <v>657</v>
      </c>
      <c r="O102" s="21" t="s">
        <v>658</v>
      </c>
      <c r="P102" s="21" t="s">
        <v>659</v>
      </c>
      <c r="Q102" s="21" t="s">
        <v>322</v>
      </c>
      <c r="R102" s="34" t="s">
        <v>47</v>
      </c>
      <c r="S102" s="21" t="s">
        <v>660</v>
      </c>
      <c r="T102" s="21" t="s">
        <v>661</v>
      </c>
      <c r="U102" s="21" t="s">
        <v>659</v>
      </c>
      <c r="V102" s="21" t="s">
        <v>322</v>
      </c>
      <c r="W102" s="34" t="s">
        <v>47</v>
      </c>
      <c r="X102" s="9">
        <v>1</v>
      </c>
      <c r="Y102" s="9">
        <v>1</v>
      </c>
      <c r="Z102" s="9"/>
      <c r="AA102" s="9"/>
      <c r="AB102" s="9"/>
      <c r="AC102" s="9"/>
      <c r="AD102" s="9"/>
      <c r="AE102" s="9"/>
      <c r="AF102" s="33"/>
    </row>
    <row r="103" spans="1:32" ht="150.75" customHeight="1">
      <c r="A103" s="14">
        <v>66</v>
      </c>
      <c r="B103" s="24" t="s">
        <v>662</v>
      </c>
      <c r="C103" s="16">
        <v>20200</v>
      </c>
      <c r="D103" s="24" t="s">
        <v>663</v>
      </c>
      <c r="E103" s="18" t="s">
        <v>664</v>
      </c>
      <c r="F103" s="19" t="s">
        <v>498</v>
      </c>
      <c r="G103" s="20">
        <v>15.9</v>
      </c>
      <c r="H103" s="21" t="s">
        <v>665</v>
      </c>
      <c r="I103" s="21" t="s">
        <v>666</v>
      </c>
      <c r="J103" s="21" t="s">
        <v>667</v>
      </c>
      <c r="K103" s="20"/>
      <c r="L103" s="20"/>
      <c r="M103" s="20"/>
      <c r="N103" s="20" t="s">
        <v>43</v>
      </c>
      <c r="O103" s="20" t="s">
        <v>43</v>
      </c>
      <c r="P103" s="20" t="s">
        <v>43</v>
      </c>
      <c r="Q103" s="20" t="s">
        <v>43</v>
      </c>
      <c r="R103" s="20" t="s">
        <v>43</v>
      </c>
      <c r="S103" s="20" t="s">
        <v>43</v>
      </c>
      <c r="T103" s="20" t="s">
        <v>43</v>
      </c>
      <c r="U103" s="20" t="s">
        <v>43</v>
      </c>
      <c r="V103" s="20" t="s">
        <v>43</v>
      </c>
      <c r="W103" s="20" t="s">
        <v>43</v>
      </c>
      <c r="X103" s="9">
        <v>3</v>
      </c>
      <c r="Y103" s="9">
        <v>3</v>
      </c>
      <c r="Z103" s="9">
        <v>1</v>
      </c>
      <c r="AA103" s="9">
        <v>1</v>
      </c>
      <c r="AB103" s="9"/>
      <c r="AC103" s="9">
        <v>2</v>
      </c>
      <c r="AD103" s="9"/>
      <c r="AE103" s="9"/>
      <c r="AF103" s="33"/>
    </row>
    <row r="104" spans="1:32" ht="151.5" customHeight="1">
      <c r="A104" s="14">
        <v>67</v>
      </c>
      <c r="B104" s="24" t="s">
        <v>668</v>
      </c>
      <c r="C104" s="16">
        <v>12300</v>
      </c>
      <c r="D104" s="24" t="s">
        <v>669</v>
      </c>
      <c r="E104" s="18" t="s">
        <v>670</v>
      </c>
      <c r="F104" s="19" t="s">
        <v>671</v>
      </c>
      <c r="G104" s="20">
        <v>128.80000000000001</v>
      </c>
      <c r="H104" s="21" t="s">
        <v>672</v>
      </c>
      <c r="I104" s="21" t="s">
        <v>673</v>
      </c>
      <c r="J104" s="21" t="s">
        <v>674</v>
      </c>
      <c r="K104" s="20" t="s">
        <v>43</v>
      </c>
      <c r="L104" s="20" t="s">
        <v>43</v>
      </c>
      <c r="M104" s="20"/>
      <c r="N104" s="20" t="s">
        <v>43</v>
      </c>
      <c r="O104" s="20" t="s">
        <v>43</v>
      </c>
      <c r="P104" s="20" t="s">
        <v>43</v>
      </c>
      <c r="Q104" s="20" t="s">
        <v>43</v>
      </c>
      <c r="R104" s="20" t="s">
        <v>43</v>
      </c>
      <c r="S104" s="20" t="s">
        <v>43</v>
      </c>
      <c r="T104" s="20" t="s">
        <v>43</v>
      </c>
      <c r="U104" s="20" t="s">
        <v>43</v>
      </c>
      <c r="V104" s="20" t="s">
        <v>43</v>
      </c>
      <c r="W104" s="20" t="s">
        <v>43</v>
      </c>
      <c r="X104" s="9">
        <v>2</v>
      </c>
      <c r="Y104" s="9">
        <v>1</v>
      </c>
      <c r="Z104" s="9"/>
      <c r="AA104" s="9"/>
      <c r="AB104" s="9"/>
      <c r="AC104" s="9">
        <v>1</v>
      </c>
      <c r="AD104" s="9"/>
      <c r="AE104" s="9">
        <v>1</v>
      </c>
    </row>
    <row r="105" spans="1:32" ht="157.5" customHeight="1">
      <c r="A105" s="14">
        <v>68</v>
      </c>
      <c r="B105" s="24" t="s">
        <v>675</v>
      </c>
      <c r="C105" s="16">
        <v>12300</v>
      </c>
      <c r="D105" s="24" t="s">
        <v>676</v>
      </c>
      <c r="E105" s="18" t="s">
        <v>677</v>
      </c>
      <c r="F105" s="19" t="s">
        <v>671</v>
      </c>
      <c r="G105" s="20">
        <v>55.5</v>
      </c>
      <c r="H105" s="21" t="s">
        <v>678</v>
      </c>
      <c r="I105" s="21" t="s">
        <v>673</v>
      </c>
      <c r="J105" s="21" t="s">
        <v>674</v>
      </c>
      <c r="K105" s="20" t="s">
        <v>43</v>
      </c>
      <c r="L105" s="20" t="s">
        <v>43</v>
      </c>
      <c r="M105" s="20"/>
      <c r="N105" s="20" t="s">
        <v>43</v>
      </c>
      <c r="O105" s="20" t="s">
        <v>43</v>
      </c>
      <c r="P105" s="20" t="s">
        <v>43</v>
      </c>
      <c r="Q105" s="20" t="s">
        <v>43</v>
      </c>
      <c r="R105" s="20" t="s">
        <v>43</v>
      </c>
      <c r="S105" s="20" t="s">
        <v>43</v>
      </c>
      <c r="T105" s="20" t="s">
        <v>43</v>
      </c>
      <c r="U105" s="20" t="s">
        <v>43</v>
      </c>
      <c r="V105" s="20" t="s">
        <v>43</v>
      </c>
      <c r="W105" s="20" t="s">
        <v>43</v>
      </c>
      <c r="X105" s="9">
        <v>3</v>
      </c>
      <c r="Y105" s="9">
        <v>2</v>
      </c>
      <c r="Z105" s="9">
        <v>1</v>
      </c>
      <c r="AA105" s="9"/>
      <c r="AB105" s="9"/>
      <c r="AC105" s="9">
        <v>1</v>
      </c>
      <c r="AD105" s="9"/>
      <c r="AE105" s="9">
        <v>1</v>
      </c>
    </row>
    <row r="106" spans="1:32" ht="170.25" customHeight="1">
      <c r="A106" s="14">
        <v>69</v>
      </c>
      <c r="B106" s="24" t="s">
        <v>679</v>
      </c>
      <c r="C106" s="16">
        <v>12300</v>
      </c>
      <c r="D106" s="24" t="s">
        <v>680</v>
      </c>
      <c r="E106" s="18" t="s">
        <v>681</v>
      </c>
      <c r="F106" s="19" t="s">
        <v>671</v>
      </c>
      <c r="G106" s="20">
        <v>36.799999999999997</v>
      </c>
      <c r="H106" s="21" t="s">
        <v>682</v>
      </c>
      <c r="I106" s="21" t="s">
        <v>683</v>
      </c>
      <c r="J106" s="21" t="s">
        <v>684</v>
      </c>
      <c r="K106" s="20" t="s">
        <v>43</v>
      </c>
      <c r="L106" s="20" t="s">
        <v>43</v>
      </c>
      <c r="M106" s="20"/>
      <c r="N106" s="20" t="s">
        <v>43</v>
      </c>
      <c r="O106" s="20" t="s">
        <v>43</v>
      </c>
      <c r="P106" s="20" t="s">
        <v>43</v>
      </c>
      <c r="Q106" s="20" t="s">
        <v>43</v>
      </c>
      <c r="R106" s="20" t="s">
        <v>43</v>
      </c>
      <c r="S106" s="20" t="s">
        <v>43</v>
      </c>
      <c r="T106" s="20" t="s">
        <v>43</v>
      </c>
      <c r="U106" s="20" t="s">
        <v>43</v>
      </c>
      <c r="V106" s="20" t="s">
        <v>43</v>
      </c>
      <c r="W106" s="20" t="s">
        <v>43</v>
      </c>
      <c r="X106" s="9">
        <v>1</v>
      </c>
      <c r="Y106" s="9">
        <v>1</v>
      </c>
      <c r="Z106" s="9">
        <v>1</v>
      </c>
      <c r="AA106" s="9"/>
      <c r="AB106" s="9"/>
      <c r="AC106" s="9"/>
      <c r="AD106" s="9"/>
      <c r="AE106" s="9"/>
    </row>
    <row r="107" spans="1:32" ht="159" customHeight="1">
      <c r="A107" s="14">
        <v>70</v>
      </c>
      <c r="B107" s="24" t="s">
        <v>685</v>
      </c>
      <c r="C107" s="16">
        <v>12300</v>
      </c>
      <c r="D107" s="24" t="s">
        <v>686</v>
      </c>
      <c r="E107" s="18" t="s">
        <v>687</v>
      </c>
      <c r="F107" s="19" t="s">
        <v>671</v>
      </c>
      <c r="G107" s="20">
        <v>39.799999999999997</v>
      </c>
      <c r="H107" s="21" t="s">
        <v>688</v>
      </c>
      <c r="I107" s="21" t="s">
        <v>689</v>
      </c>
      <c r="J107" s="21" t="s">
        <v>690</v>
      </c>
      <c r="K107" s="20" t="s">
        <v>43</v>
      </c>
      <c r="L107" s="20" t="s">
        <v>43</v>
      </c>
      <c r="M107" s="20"/>
      <c r="N107" s="20" t="s">
        <v>43</v>
      </c>
      <c r="O107" s="20" t="s">
        <v>43</v>
      </c>
      <c r="P107" s="20" t="s">
        <v>43</v>
      </c>
      <c r="Q107" s="20" t="s">
        <v>43</v>
      </c>
      <c r="R107" s="20" t="s">
        <v>43</v>
      </c>
      <c r="S107" s="20" t="s">
        <v>43</v>
      </c>
      <c r="T107" s="20" t="s">
        <v>43</v>
      </c>
      <c r="U107" s="20" t="s">
        <v>43</v>
      </c>
      <c r="V107" s="20" t="s">
        <v>43</v>
      </c>
      <c r="W107" s="20" t="s">
        <v>43</v>
      </c>
      <c r="X107" s="9">
        <v>2</v>
      </c>
      <c r="Y107" s="9">
        <v>2</v>
      </c>
      <c r="Z107" s="9"/>
      <c r="AA107" s="9"/>
      <c r="AB107" s="9"/>
      <c r="AC107" s="9">
        <v>2</v>
      </c>
      <c r="AD107" s="9"/>
      <c r="AE107" s="9"/>
    </row>
    <row r="108" spans="1:32" ht="165.75" customHeight="1">
      <c r="A108" s="14">
        <v>71</v>
      </c>
      <c r="B108" s="24" t="s">
        <v>691</v>
      </c>
      <c r="C108" s="16">
        <v>12300</v>
      </c>
      <c r="D108" s="24" t="s">
        <v>692</v>
      </c>
      <c r="E108" s="18" t="s">
        <v>693</v>
      </c>
      <c r="F108" s="19" t="s">
        <v>671</v>
      </c>
      <c r="G108" s="20">
        <v>54.3</v>
      </c>
      <c r="H108" s="21" t="s">
        <v>694</v>
      </c>
      <c r="I108" s="21" t="s">
        <v>695</v>
      </c>
      <c r="J108" s="21" t="s">
        <v>696</v>
      </c>
      <c r="K108" s="20" t="s">
        <v>43</v>
      </c>
      <c r="L108" s="20" t="s">
        <v>43</v>
      </c>
      <c r="M108" s="20"/>
      <c r="N108" s="20" t="s">
        <v>43</v>
      </c>
      <c r="O108" s="20" t="s">
        <v>43</v>
      </c>
      <c r="P108" s="20" t="s">
        <v>43</v>
      </c>
      <c r="Q108" s="20" t="s">
        <v>43</v>
      </c>
      <c r="R108" s="20" t="s">
        <v>43</v>
      </c>
      <c r="S108" s="20" t="s">
        <v>43</v>
      </c>
      <c r="T108" s="20" t="s">
        <v>43</v>
      </c>
      <c r="U108" s="20" t="s">
        <v>43</v>
      </c>
      <c r="V108" s="20" t="s">
        <v>43</v>
      </c>
      <c r="W108" s="20" t="s">
        <v>43</v>
      </c>
      <c r="X108" s="9">
        <v>3</v>
      </c>
      <c r="Y108" s="9">
        <v>3</v>
      </c>
      <c r="Z108" s="9">
        <v>1</v>
      </c>
      <c r="AA108" s="9"/>
      <c r="AB108" s="9">
        <v>1</v>
      </c>
      <c r="AC108" s="9">
        <v>1</v>
      </c>
      <c r="AD108" s="9"/>
      <c r="AE108" s="9">
        <v>1</v>
      </c>
    </row>
    <row r="109" spans="1:32" ht="162.75" customHeight="1">
      <c r="A109" s="14">
        <v>72</v>
      </c>
      <c r="B109" s="24" t="s">
        <v>697</v>
      </c>
      <c r="C109" s="16">
        <v>14100</v>
      </c>
      <c r="D109" s="24" t="s">
        <v>698</v>
      </c>
      <c r="E109" s="18" t="s">
        <v>699</v>
      </c>
      <c r="F109" s="19" t="s">
        <v>671</v>
      </c>
      <c r="G109" s="20">
        <v>37.4</v>
      </c>
      <c r="H109" s="21" t="s">
        <v>700</v>
      </c>
      <c r="I109" s="21" t="s">
        <v>578</v>
      </c>
      <c r="J109" s="21" t="s">
        <v>579</v>
      </c>
      <c r="K109" s="20" t="s">
        <v>43</v>
      </c>
      <c r="L109" s="20" t="s">
        <v>43</v>
      </c>
      <c r="M109" s="20"/>
      <c r="N109" s="20" t="s">
        <v>43</v>
      </c>
      <c r="O109" s="20" t="s">
        <v>43</v>
      </c>
      <c r="P109" s="20" t="s">
        <v>43</v>
      </c>
      <c r="Q109" s="20" t="s">
        <v>43</v>
      </c>
      <c r="R109" s="20" t="s">
        <v>43</v>
      </c>
      <c r="S109" s="20" t="s">
        <v>43</v>
      </c>
      <c r="T109" s="20" t="s">
        <v>43</v>
      </c>
      <c r="U109" s="20" t="s">
        <v>43</v>
      </c>
      <c r="V109" s="20" t="s">
        <v>43</v>
      </c>
      <c r="W109" s="20" t="s">
        <v>43</v>
      </c>
      <c r="X109" s="9">
        <v>2</v>
      </c>
      <c r="Y109" s="9">
        <v>1</v>
      </c>
      <c r="Z109" s="9"/>
      <c r="AA109" s="9"/>
      <c r="AB109" s="9"/>
      <c r="AC109" s="9">
        <v>1</v>
      </c>
      <c r="AD109" s="9"/>
      <c r="AE109" s="9">
        <v>1</v>
      </c>
    </row>
    <row r="110" spans="1:32" ht="165" customHeight="1">
      <c r="A110" s="14">
        <v>73</v>
      </c>
      <c r="B110" s="23" t="s">
        <v>701</v>
      </c>
      <c r="C110" s="16">
        <v>20200</v>
      </c>
      <c r="D110" s="24" t="s">
        <v>702</v>
      </c>
      <c r="E110" s="18" t="s">
        <v>703</v>
      </c>
      <c r="F110" s="19" t="s">
        <v>704</v>
      </c>
      <c r="G110" s="20">
        <v>8.6690000000000005</v>
      </c>
      <c r="H110" s="21" t="s">
        <v>705</v>
      </c>
      <c r="I110" s="21" t="s">
        <v>706</v>
      </c>
      <c r="J110" s="21" t="s">
        <v>707</v>
      </c>
      <c r="K110" s="20" t="s">
        <v>43</v>
      </c>
      <c r="L110" s="20" t="s">
        <v>43</v>
      </c>
      <c r="M110" s="20"/>
      <c r="N110" s="21" t="s">
        <v>708</v>
      </c>
      <c r="O110" s="21" t="s">
        <v>709</v>
      </c>
      <c r="P110" s="21" t="s">
        <v>710</v>
      </c>
      <c r="Q110" s="21" t="s">
        <v>706</v>
      </c>
      <c r="R110" s="34" t="s">
        <v>47</v>
      </c>
      <c r="S110" s="21" t="s">
        <v>711</v>
      </c>
      <c r="T110" s="21" t="s">
        <v>712</v>
      </c>
      <c r="U110" s="21" t="s">
        <v>710</v>
      </c>
      <c r="V110" s="21" t="s">
        <v>706</v>
      </c>
      <c r="W110" s="34" t="s">
        <v>47</v>
      </c>
      <c r="X110" s="9">
        <v>4</v>
      </c>
      <c r="Y110" s="9">
        <v>2</v>
      </c>
      <c r="Z110" s="9">
        <v>1</v>
      </c>
      <c r="AA110" s="9">
        <v>1</v>
      </c>
      <c r="AB110" s="9"/>
      <c r="AC110" s="9">
        <v>1</v>
      </c>
      <c r="AD110" s="9"/>
      <c r="AE110" s="9">
        <v>2</v>
      </c>
    </row>
    <row r="111" spans="1:32" ht="169.5" customHeight="1">
      <c r="A111" s="164">
        <v>74</v>
      </c>
      <c r="B111" s="151" t="s">
        <v>713</v>
      </c>
      <c r="C111" s="161">
        <v>20200</v>
      </c>
      <c r="D111" s="151" t="s">
        <v>714</v>
      </c>
      <c r="E111" s="171" t="s">
        <v>715</v>
      </c>
      <c r="F111" s="167" t="s">
        <v>704</v>
      </c>
      <c r="G111" s="20">
        <v>92.681449999999998</v>
      </c>
      <c r="H111" s="21" t="s">
        <v>716</v>
      </c>
      <c r="I111" s="21" t="s">
        <v>717</v>
      </c>
      <c r="J111" s="21" t="s">
        <v>718</v>
      </c>
      <c r="K111" s="20" t="s">
        <v>43</v>
      </c>
      <c r="L111" s="20" t="s">
        <v>43</v>
      </c>
      <c r="M111" s="20"/>
      <c r="N111" s="21" t="s">
        <v>719</v>
      </c>
      <c r="O111" s="21" t="s">
        <v>720</v>
      </c>
      <c r="P111" s="21" t="s">
        <v>721</v>
      </c>
      <c r="Q111" s="22" t="s">
        <v>722</v>
      </c>
      <c r="R111" s="21" t="s">
        <v>723</v>
      </c>
      <c r="S111" s="21" t="s">
        <v>724</v>
      </c>
      <c r="T111" s="21" t="s">
        <v>725</v>
      </c>
      <c r="U111" s="21" t="s">
        <v>721</v>
      </c>
      <c r="V111" s="22" t="s">
        <v>722</v>
      </c>
      <c r="W111" s="21" t="s">
        <v>723</v>
      </c>
      <c r="X111" s="135">
        <v>7</v>
      </c>
      <c r="Y111" s="135">
        <v>5</v>
      </c>
      <c r="Z111" s="135">
        <v>1</v>
      </c>
      <c r="AA111" s="135">
        <v>1</v>
      </c>
      <c r="AB111" s="135"/>
      <c r="AC111" s="135">
        <v>4</v>
      </c>
      <c r="AD111" s="25"/>
      <c r="AE111" s="135">
        <v>1</v>
      </c>
    </row>
    <row r="112" spans="1:32" ht="150" customHeight="1">
      <c r="A112" s="166"/>
      <c r="B112" s="152"/>
      <c r="C112" s="163"/>
      <c r="D112" s="152"/>
      <c r="E112" s="172"/>
      <c r="F112" s="168"/>
      <c r="G112" s="20">
        <v>29.414999999999999</v>
      </c>
      <c r="H112" s="21" t="s">
        <v>240</v>
      </c>
      <c r="I112" s="21" t="s">
        <v>726</v>
      </c>
      <c r="J112" s="21" t="s">
        <v>727</v>
      </c>
      <c r="K112" s="20" t="s">
        <v>43</v>
      </c>
      <c r="L112" s="20" t="s">
        <v>43</v>
      </c>
      <c r="M112" s="20"/>
      <c r="N112" s="20" t="s">
        <v>43</v>
      </c>
      <c r="O112" s="20" t="s">
        <v>43</v>
      </c>
      <c r="P112" s="20" t="s">
        <v>43</v>
      </c>
      <c r="Q112" s="20" t="s">
        <v>43</v>
      </c>
      <c r="R112" s="20" t="s">
        <v>43</v>
      </c>
      <c r="S112" s="20" t="s">
        <v>43</v>
      </c>
      <c r="T112" s="20" t="s">
        <v>43</v>
      </c>
      <c r="U112" s="20" t="s">
        <v>43</v>
      </c>
      <c r="V112" s="20" t="s">
        <v>43</v>
      </c>
      <c r="W112" s="20" t="s">
        <v>43</v>
      </c>
      <c r="X112" s="137"/>
      <c r="Y112" s="137"/>
      <c r="Z112" s="137"/>
      <c r="AA112" s="137"/>
      <c r="AB112" s="137"/>
      <c r="AC112" s="137"/>
      <c r="AD112" s="27"/>
      <c r="AE112" s="137"/>
    </row>
    <row r="113" spans="1:32" ht="189.75" customHeight="1">
      <c r="A113" s="14">
        <v>75</v>
      </c>
      <c r="B113" s="24" t="s">
        <v>728</v>
      </c>
      <c r="C113" s="16">
        <v>12300</v>
      </c>
      <c r="D113" s="24" t="s">
        <v>729</v>
      </c>
      <c r="E113" s="35" t="s">
        <v>730</v>
      </c>
      <c r="F113" s="38" t="s">
        <v>731</v>
      </c>
      <c r="G113" s="20">
        <v>62.6</v>
      </c>
      <c r="H113" s="21" t="s">
        <v>308</v>
      </c>
      <c r="I113" s="21" t="s">
        <v>732</v>
      </c>
      <c r="J113" s="21" t="s">
        <v>733</v>
      </c>
      <c r="K113" s="20" t="s">
        <v>43</v>
      </c>
      <c r="L113" s="20" t="s">
        <v>43</v>
      </c>
      <c r="M113" s="20"/>
      <c r="N113" s="20" t="s">
        <v>43</v>
      </c>
      <c r="O113" s="20" t="s">
        <v>43</v>
      </c>
      <c r="P113" s="20" t="s">
        <v>43</v>
      </c>
      <c r="Q113" s="20" t="s">
        <v>43</v>
      </c>
      <c r="R113" s="20" t="s">
        <v>43</v>
      </c>
      <c r="S113" s="20" t="s">
        <v>43</v>
      </c>
      <c r="T113" s="20" t="s">
        <v>43</v>
      </c>
      <c r="U113" s="20" t="s">
        <v>43</v>
      </c>
      <c r="V113" s="20" t="s">
        <v>43</v>
      </c>
      <c r="W113" s="20" t="s">
        <v>43</v>
      </c>
      <c r="X113" s="27">
        <v>4</v>
      </c>
      <c r="Y113" s="27">
        <v>3</v>
      </c>
      <c r="Z113" s="27">
        <v>1</v>
      </c>
      <c r="AA113" s="27">
        <v>1</v>
      </c>
      <c r="AB113" s="27"/>
      <c r="AC113" s="27">
        <v>1</v>
      </c>
      <c r="AD113" s="27"/>
      <c r="AE113" s="27">
        <v>1</v>
      </c>
    </row>
    <row r="114" spans="1:32" ht="165.75" customHeight="1">
      <c r="A114" s="14">
        <v>76</v>
      </c>
      <c r="B114" s="24" t="s">
        <v>734</v>
      </c>
      <c r="C114" s="16">
        <v>12300</v>
      </c>
      <c r="D114" s="24" t="s">
        <v>735</v>
      </c>
      <c r="E114" s="35" t="s">
        <v>736</v>
      </c>
      <c r="F114" s="42" t="s">
        <v>704</v>
      </c>
      <c r="G114" s="20">
        <v>34</v>
      </c>
      <c r="H114" s="21" t="s">
        <v>737</v>
      </c>
      <c r="I114" s="22" t="s">
        <v>738</v>
      </c>
      <c r="J114" s="21" t="s">
        <v>739</v>
      </c>
      <c r="K114" s="20" t="s">
        <v>43</v>
      </c>
      <c r="L114" s="20" t="s">
        <v>43</v>
      </c>
      <c r="M114" s="20"/>
      <c r="N114" s="20" t="s">
        <v>43</v>
      </c>
      <c r="O114" s="20" t="s">
        <v>43</v>
      </c>
      <c r="P114" s="20" t="s">
        <v>43</v>
      </c>
      <c r="Q114" s="20" t="s">
        <v>43</v>
      </c>
      <c r="R114" s="20" t="s">
        <v>43</v>
      </c>
      <c r="S114" s="20" t="s">
        <v>43</v>
      </c>
      <c r="T114" s="20" t="s">
        <v>43</v>
      </c>
      <c r="U114" s="20" t="s">
        <v>43</v>
      </c>
      <c r="V114" s="20" t="s">
        <v>43</v>
      </c>
      <c r="W114" s="20" t="s">
        <v>43</v>
      </c>
      <c r="X114" s="27">
        <v>1</v>
      </c>
      <c r="Y114" s="27">
        <v>1</v>
      </c>
      <c r="Z114" s="27"/>
      <c r="AA114" s="27"/>
      <c r="AB114" s="27"/>
      <c r="AC114" s="27"/>
      <c r="AD114" s="27"/>
      <c r="AE114" s="27"/>
    </row>
    <row r="115" spans="1:32" ht="168.75" customHeight="1">
      <c r="A115" s="14">
        <v>77</v>
      </c>
      <c r="B115" s="24" t="s">
        <v>740</v>
      </c>
      <c r="C115" s="16">
        <v>20200</v>
      </c>
      <c r="D115" s="49" t="s">
        <v>741</v>
      </c>
      <c r="E115" s="50" t="s">
        <v>742</v>
      </c>
      <c r="F115" s="32" t="s">
        <v>394</v>
      </c>
      <c r="G115" s="51">
        <v>57.424999999999997</v>
      </c>
      <c r="H115" s="21" t="s">
        <v>743</v>
      </c>
      <c r="I115" s="21" t="s">
        <v>41</v>
      </c>
      <c r="J115" s="21" t="s">
        <v>42</v>
      </c>
      <c r="K115" s="20" t="s">
        <v>43</v>
      </c>
      <c r="L115" s="20" t="s">
        <v>43</v>
      </c>
      <c r="M115" s="20"/>
      <c r="N115" s="21" t="s">
        <v>744</v>
      </c>
      <c r="O115" s="21" t="s">
        <v>745</v>
      </c>
      <c r="P115" s="21" t="s">
        <v>746</v>
      </c>
      <c r="Q115" s="21" t="s">
        <v>41</v>
      </c>
      <c r="R115" s="21" t="s">
        <v>307</v>
      </c>
      <c r="S115" s="21" t="s">
        <v>83</v>
      </c>
      <c r="T115" s="21" t="s">
        <v>747</v>
      </c>
      <c r="U115" s="21" t="s">
        <v>746</v>
      </c>
      <c r="V115" s="21" t="s">
        <v>41</v>
      </c>
      <c r="W115" s="21" t="s">
        <v>307</v>
      </c>
      <c r="X115" s="9">
        <v>3</v>
      </c>
      <c r="Y115" s="9">
        <v>1</v>
      </c>
      <c r="Z115" s="9">
        <v>1</v>
      </c>
      <c r="AA115" s="9"/>
      <c r="AB115" s="9">
        <v>1</v>
      </c>
      <c r="AC115" s="9"/>
      <c r="AD115" s="9"/>
      <c r="AE115" s="9">
        <v>1</v>
      </c>
      <c r="AF115" s="33"/>
    </row>
    <row r="116" spans="1:32" ht="152.25" customHeight="1">
      <c r="A116" s="28">
        <v>78</v>
      </c>
      <c r="B116" s="49" t="s">
        <v>748</v>
      </c>
      <c r="C116" s="52">
        <v>50102</v>
      </c>
      <c r="D116" s="24" t="s">
        <v>749</v>
      </c>
      <c r="E116" s="53" t="s">
        <v>750</v>
      </c>
      <c r="F116" s="19" t="s">
        <v>394</v>
      </c>
      <c r="G116" s="20">
        <v>80.2</v>
      </c>
      <c r="H116" s="54" t="s">
        <v>751</v>
      </c>
      <c r="I116" s="21" t="s">
        <v>752</v>
      </c>
      <c r="J116" s="21" t="s">
        <v>753</v>
      </c>
      <c r="K116" s="20" t="s">
        <v>43</v>
      </c>
      <c r="L116" s="20" t="s">
        <v>43</v>
      </c>
      <c r="M116" s="20"/>
      <c r="N116" s="20" t="s">
        <v>43</v>
      </c>
      <c r="O116" s="20" t="s">
        <v>43</v>
      </c>
      <c r="P116" s="20" t="s">
        <v>43</v>
      </c>
      <c r="Q116" s="20" t="s">
        <v>43</v>
      </c>
      <c r="R116" s="20" t="s">
        <v>43</v>
      </c>
      <c r="S116" s="20" t="s">
        <v>43</v>
      </c>
      <c r="T116" s="20" t="s">
        <v>43</v>
      </c>
      <c r="U116" s="20" t="s">
        <v>43</v>
      </c>
      <c r="V116" s="20" t="s">
        <v>43</v>
      </c>
      <c r="W116" s="20" t="s">
        <v>43</v>
      </c>
      <c r="X116" s="9">
        <v>3</v>
      </c>
      <c r="Y116" s="9">
        <v>3</v>
      </c>
      <c r="Z116" s="9"/>
      <c r="AA116" s="9"/>
      <c r="AB116" s="9"/>
      <c r="AC116" s="9"/>
      <c r="AD116" s="9"/>
      <c r="AE116" s="9"/>
    </row>
    <row r="117" spans="1:32" ht="168.75" customHeight="1">
      <c r="A117" s="164">
        <v>79</v>
      </c>
      <c r="B117" s="151" t="s">
        <v>754</v>
      </c>
      <c r="C117" s="161">
        <v>12300</v>
      </c>
      <c r="D117" s="183" t="s">
        <v>755</v>
      </c>
      <c r="E117" s="184" t="s">
        <v>756</v>
      </c>
      <c r="F117" s="167" t="s">
        <v>400</v>
      </c>
      <c r="G117" s="55">
        <v>74.789000000000001</v>
      </c>
      <c r="H117" s="21" t="s">
        <v>757</v>
      </c>
      <c r="I117" s="21" t="s">
        <v>758</v>
      </c>
      <c r="J117" s="21" t="s">
        <v>759</v>
      </c>
      <c r="K117" s="21" t="s">
        <v>43</v>
      </c>
      <c r="L117" s="21" t="s">
        <v>43</v>
      </c>
      <c r="M117" s="21"/>
      <c r="N117" s="21" t="s">
        <v>760</v>
      </c>
      <c r="O117" s="21" t="s">
        <v>761</v>
      </c>
      <c r="P117" s="21" t="s">
        <v>762</v>
      </c>
      <c r="Q117" s="21" t="s">
        <v>758</v>
      </c>
      <c r="R117" s="56" t="s">
        <v>307</v>
      </c>
      <c r="S117" s="21" t="s">
        <v>120</v>
      </c>
      <c r="T117" s="21" t="s">
        <v>763</v>
      </c>
      <c r="U117" s="21" t="s">
        <v>762</v>
      </c>
      <c r="V117" s="21" t="s">
        <v>758</v>
      </c>
      <c r="W117" s="56" t="s">
        <v>307</v>
      </c>
      <c r="X117" s="135">
        <v>8</v>
      </c>
      <c r="Y117" s="135">
        <v>1</v>
      </c>
      <c r="Z117" s="135">
        <v>3</v>
      </c>
      <c r="AA117" s="135">
        <v>3</v>
      </c>
      <c r="AB117" s="135"/>
      <c r="AC117" s="135">
        <v>3</v>
      </c>
      <c r="AD117" s="25"/>
      <c r="AE117" s="135">
        <v>2</v>
      </c>
    </row>
    <row r="118" spans="1:32" ht="155.25" customHeight="1">
      <c r="A118" s="166"/>
      <c r="B118" s="152"/>
      <c r="C118" s="163"/>
      <c r="D118" s="152"/>
      <c r="E118" s="172"/>
      <c r="F118" s="168"/>
      <c r="G118" s="20">
        <v>1.05</v>
      </c>
      <c r="H118" s="21" t="s">
        <v>319</v>
      </c>
      <c r="I118" s="21" t="s">
        <v>764</v>
      </c>
      <c r="J118" s="21" t="s">
        <v>765</v>
      </c>
      <c r="K118" s="20" t="s">
        <v>43</v>
      </c>
      <c r="L118" s="20" t="s">
        <v>43</v>
      </c>
      <c r="M118" s="20"/>
      <c r="N118" s="20" t="s">
        <v>43</v>
      </c>
      <c r="O118" s="20" t="s">
        <v>43</v>
      </c>
      <c r="P118" s="20" t="s">
        <v>43</v>
      </c>
      <c r="Q118" s="20" t="s">
        <v>43</v>
      </c>
      <c r="R118" s="20" t="s">
        <v>43</v>
      </c>
      <c r="S118" s="20" t="s">
        <v>43</v>
      </c>
      <c r="T118" s="20" t="s">
        <v>43</v>
      </c>
      <c r="U118" s="20" t="s">
        <v>43</v>
      </c>
      <c r="V118" s="20" t="s">
        <v>43</v>
      </c>
      <c r="W118" s="20" t="s">
        <v>43</v>
      </c>
      <c r="X118" s="137"/>
      <c r="Y118" s="137"/>
      <c r="Z118" s="137"/>
      <c r="AA118" s="137"/>
      <c r="AB118" s="137"/>
      <c r="AC118" s="137"/>
      <c r="AD118" s="27"/>
      <c r="AE118" s="137"/>
    </row>
    <row r="119" spans="1:32" ht="162.75" customHeight="1">
      <c r="A119" s="14">
        <v>80</v>
      </c>
      <c r="B119" s="24" t="s">
        <v>766</v>
      </c>
      <c r="C119" s="16">
        <v>20200</v>
      </c>
      <c r="D119" s="24" t="s">
        <v>767</v>
      </c>
      <c r="E119" s="18" t="s">
        <v>768</v>
      </c>
      <c r="F119" s="19" t="s">
        <v>769</v>
      </c>
      <c r="G119" s="20">
        <v>212.77125000000001</v>
      </c>
      <c r="H119" s="21" t="s">
        <v>770</v>
      </c>
      <c r="I119" s="21" t="s">
        <v>771</v>
      </c>
      <c r="J119" s="21" t="s">
        <v>772</v>
      </c>
      <c r="K119" s="20" t="s">
        <v>43</v>
      </c>
      <c r="L119" s="20" t="s">
        <v>43</v>
      </c>
      <c r="M119" s="20"/>
      <c r="N119" s="21" t="s">
        <v>773</v>
      </c>
      <c r="O119" s="21" t="s">
        <v>774</v>
      </c>
      <c r="P119" s="21" t="s">
        <v>775</v>
      </c>
      <c r="Q119" s="21" t="s">
        <v>771</v>
      </c>
      <c r="R119" s="56" t="s">
        <v>307</v>
      </c>
      <c r="S119" s="21" t="s">
        <v>181</v>
      </c>
      <c r="T119" s="21" t="s">
        <v>423</v>
      </c>
      <c r="U119" s="21" t="s">
        <v>775</v>
      </c>
      <c r="V119" s="21" t="s">
        <v>771</v>
      </c>
      <c r="W119" s="56" t="s">
        <v>307</v>
      </c>
      <c r="X119" s="9">
        <v>9</v>
      </c>
      <c r="Y119" s="9">
        <v>7</v>
      </c>
      <c r="Z119" s="9">
        <v>2</v>
      </c>
      <c r="AA119" s="9">
        <v>1</v>
      </c>
      <c r="AB119" s="9">
        <v>1</v>
      </c>
      <c r="AC119" s="9">
        <v>7</v>
      </c>
      <c r="AD119" s="9"/>
      <c r="AE119" s="9">
        <v>2</v>
      </c>
    </row>
    <row r="120" spans="1:32" ht="156.75" customHeight="1">
      <c r="A120" s="14">
        <v>81</v>
      </c>
      <c r="B120" s="24" t="s">
        <v>776</v>
      </c>
      <c r="C120" s="16">
        <v>12300</v>
      </c>
      <c r="D120" s="24" t="s">
        <v>777</v>
      </c>
      <c r="E120" s="35" t="s">
        <v>778</v>
      </c>
      <c r="F120" s="19" t="s">
        <v>769</v>
      </c>
      <c r="G120" s="20">
        <v>49.75</v>
      </c>
      <c r="H120" s="21" t="s">
        <v>632</v>
      </c>
      <c r="I120" s="21" t="s">
        <v>779</v>
      </c>
      <c r="J120" s="21" t="s">
        <v>780</v>
      </c>
      <c r="K120" s="20" t="s">
        <v>43</v>
      </c>
      <c r="L120" s="20" t="s">
        <v>43</v>
      </c>
      <c r="M120" s="20"/>
      <c r="N120" s="20" t="s">
        <v>43</v>
      </c>
      <c r="O120" s="20" t="s">
        <v>43</v>
      </c>
      <c r="P120" s="20" t="s">
        <v>43</v>
      </c>
      <c r="Q120" s="20" t="s">
        <v>43</v>
      </c>
      <c r="R120" s="20" t="s">
        <v>43</v>
      </c>
      <c r="S120" s="20" t="s">
        <v>43</v>
      </c>
      <c r="T120" s="20" t="s">
        <v>43</v>
      </c>
      <c r="U120" s="20" t="s">
        <v>43</v>
      </c>
      <c r="V120" s="20" t="s">
        <v>43</v>
      </c>
      <c r="W120" s="20" t="s">
        <v>43</v>
      </c>
      <c r="X120" s="9">
        <v>4</v>
      </c>
      <c r="Y120" s="9">
        <v>4</v>
      </c>
      <c r="Z120" s="9"/>
      <c r="AA120" s="9"/>
      <c r="AB120" s="9"/>
      <c r="AC120" s="9">
        <v>1</v>
      </c>
      <c r="AD120" s="9"/>
      <c r="AE120" s="9"/>
    </row>
    <row r="121" spans="1:32" ht="175.5" customHeight="1">
      <c r="A121" s="14">
        <v>82</v>
      </c>
      <c r="B121" s="24" t="s">
        <v>781</v>
      </c>
      <c r="C121" s="16">
        <v>20200</v>
      </c>
      <c r="D121" s="24" t="s">
        <v>782</v>
      </c>
      <c r="E121" s="18" t="s">
        <v>783</v>
      </c>
      <c r="F121" s="19" t="s">
        <v>784</v>
      </c>
      <c r="G121" s="20">
        <v>36.398000000000003</v>
      </c>
      <c r="H121" s="21" t="s">
        <v>422</v>
      </c>
      <c r="I121" s="21" t="s">
        <v>785</v>
      </c>
      <c r="J121" s="21" t="s">
        <v>786</v>
      </c>
      <c r="K121" s="20" t="s">
        <v>43</v>
      </c>
      <c r="L121" s="20" t="s">
        <v>43</v>
      </c>
      <c r="M121" s="20"/>
      <c r="N121" s="21" t="s">
        <v>787</v>
      </c>
      <c r="O121" s="21" t="s">
        <v>788</v>
      </c>
      <c r="P121" s="21" t="s">
        <v>488</v>
      </c>
      <c r="Q121" s="21" t="s">
        <v>785</v>
      </c>
      <c r="R121" s="21" t="s">
        <v>307</v>
      </c>
      <c r="S121" s="21" t="s">
        <v>408</v>
      </c>
      <c r="T121" s="21" t="s">
        <v>127</v>
      </c>
      <c r="U121" s="21" t="s">
        <v>488</v>
      </c>
      <c r="V121" s="21" t="s">
        <v>785</v>
      </c>
      <c r="W121" s="21" t="s">
        <v>307</v>
      </c>
      <c r="X121" s="9">
        <v>6</v>
      </c>
      <c r="Y121" s="9">
        <v>3</v>
      </c>
      <c r="Z121" s="9">
        <v>2</v>
      </c>
      <c r="AA121" s="9">
        <v>2</v>
      </c>
      <c r="AB121" s="9"/>
      <c r="AC121" s="9">
        <v>4</v>
      </c>
      <c r="AD121" s="9"/>
      <c r="AE121" s="9"/>
    </row>
    <row r="122" spans="1:32" ht="168" customHeight="1">
      <c r="A122" s="14">
        <v>83</v>
      </c>
      <c r="B122" s="24" t="s">
        <v>789</v>
      </c>
      <c r="C122" s="16">
        <v>12300</v>
      </c>
      <c r="D122" s="24" t="s">
        <v>790</v>
      </c>
      <c r="E122" s="18" t="s">
        <v>791</v>
      </c>
      <c r="F122" s="19" t="s">
        <v>784</v>
      </c>
      <c r="G122" s="20">
        <v>94</v>
      </c>
      <c r="H122" s="21" t="s">
        <v>92</v>
      </c>
      <c r="I122" s="21" t="s">
        <v>792</v>
      </c>
      <c r="J122" s="21" t="s">
        <v>793</v>
      </c>
      <c r="K122" s="20" t="s">
        <v>43</v>
      </c>
      <c r="L122" s="20" t="s">
        <v>43</v>
      </c>
      <c r="M122" s="20"/>
      <c r="N122" s="21" t="s">
        <v>794</v>
      </c>
      <c r="O122" s="21" t="s">
        <v>795</v>
      </c>
      <c r="P122" s="21" t="s">
        <v>69</v>
      </c>
      <c r="Q122" s="21" t="s">
        <v>792</v>
      </c>
      <c r="R122" s="34" t="s">
        <v>47</v>
      </c>
      <c r="S122" s="21" t="s">
        <v>796</v>
      </c>
      <c r="T122" s="21" t="s">
        <v>797</v>
      </c>
      <c r="U122" s="21" t="s">
        <v>69</v>
      </c>
      <c r="V122" s="21" t="s">
        <v>792</v>
      </c>
      <c r="W122" s="34" t="s">
        <v>47</v>
      </c>
      <c r="X122" s="9">
        <v>4</v>
      </c>
      <c r="Y122" s="9">
        <v>1</v>
      </c>
      <c r="Z122" s="9"/>
      <c r="AA122" s="9"/>
      <c r="AB122" s="9"/>
      <c r="AC122" s="9">
        <v>3</v>
      </c>
      <c r="AD122" s="9"/>
      <c r="AE122" s="9">
        <v>1</v>
      </c>
    </row>
    <row r="123" spans="1:32" ht="168" customHeight="1">
      <c r="A123" s="14">
        <v>84</v>
      </c>
      <c r="B123" s="23" t="s">
        <v>798</v>
      </c>
      <c r="C123" s="14">
        <v>12300</v>
      </c>
      <c r="D123" s="23" t="s">
        <v>799</v>
      </c>
      <c r="E123" s="57" t="s">
        <v>800</v>
      </c>
      <c r="F123" s="43" t="s">
        <v>784</v>
      </c>
      <c r="G123" s="9">
        <v>23.91</v>
      </c>
      <c r="H123" s="21" t="s">
        <v>801</v>
      </c>
      <c r="I123" s="21" t="s">
        <v>802</v>
      </c>
      <c r="J123" s="21" t="s">
        <v>803</v>
      </c>
      <c r="K123" s="20"/>
      <c r="L123" s="20"/>
      <c r="M123" s="20"/>
      <c r="N123" s="21"/>
      <c r="O123" s="21"/>
      <c r="P123" s="21"/>
      <c r="Q123" s="21"/>
      <c r="R123" s="34"/>
      <c r="S123" s="21"/>
      <c r="T123" s="21"/>
      <c r="U123" s="21"/>
      <c r="V123" s="21"/>
      <c r="W123" s="34"/>
      <c r="X123" s="9">
        <v>1</v>
      </c>
      <c r="Y123" s="9">
        <v>1</v>
      </c>
      <c r="Z123" s="9"/>
      <c r="AA123" s="9"/>
      <c r="AB123" s="9"/>
      <c r="AC123" s="9">
        <v>1</v>
      </c>
      <c r="AD123" s="9"/>
      <c r="AE123" s="9"/>
    </row>
    <row r="124" spans="1:32" ht="151.5" customHeight="1">
      <c r="A124" s="14">
        <v>85</v>
      </c>
      <c r="B124" s="15" t="s">
        <v>804</v>
      </c>
      <c r="C124" s="16">
        <v>12300</v>
      </c>
      <c r="D124" s="24" t="s">
        <v>805</v>
      </c>
      <c r="E124" s="18" t="s">
        <v>806</v>
      </c>
      <c r="F124" s="19" t="s">
        <v>807</v>
      </c>
      <c r="G124" s="20">
        <v>73.61</v>
      </c>
      <c r="H124" s="20" t="s">
        <v>43</v>
      </c>
      <c r="I124" s="20" t="s">
        <v>43</v>
      </c>
      <c r="J124" s="20" t="s">
        <v>43</v>
      </c>
      <c r="K124" s="20" t="s">
        <v>43</v>
      </c>
      <c r="L124" s="20" t="s">
        <v>43</v>
      </c>
      <c r="M124" s="20">
        <v>73.61</v>
      </c>
      <c r="N124" s="21" t="s">
        <v>808</v>
      </c>
      <c r="O124" s="21" t="s">
        <v>809</v>
      </c>
      <c r="P124" s="21" t="s">
        <v>810</v>
      </c>
      <c r="Q124" s="20" t="s">
        <v>43</v>
      </c>
      <c r="R124" s="20" t="s">
        <v>43</v>
      </c>
      <c r="S124" s="21" t="s">
        <v>120</v>
      </c>
      <c r="T124" s="21" t="s">
        <v>811</v>
      </c>
      <c r="U124" s="21" t="s">
        <v>810</v>
      </c>
      <c r="V124" s="20" t="s">
        <v>43</v>
      </c>
      <c r="W124" s="20" t="s">
        <v>43</v>
      </c>
      <c r="X124" s="9">
        <v>4</v>
      </c>
      <c r="Y124" s="9">
        <v>0</v>
      </c>
      <c r="Z124" s="9">
        <v>1</v>
      </c>
      <c r="AA124" s="9"/>
      <c r="AB124" s="9">
        <v>1</v>
      </c>
      <c r="AC124" s="9">
        <v>3</v>
      </c>
      <c r="AD124" s="9"/>
      <c r="AE124" s="9"/>
    </row>
    <row r="125" spans="1:32" ht="152.25" customHeight="1">
      <c r="A125" s="14">
        <v>86</v>
      </c>
      <c r="B125" s="24" t="s">
        <v>812</v>
      </c>
      <c r="C125" s="16">
        <v>12300</v>
      </c>
      <c r="D125" s="24" t="s">
        <v>813</v>
      </c>
      <c r="E125" s="18" t="s">
        <v>814</v>
      </c>
      <c r="F125" s="19" t="s">
        <v>807</v>
      </c>
      <c r="G125" s="20">
        <v>62.7</v>
      </c>
      <c r="H125" s="21" t="s">
        <v>197</v>
      </c>
      <c r="I125" s="21" t="s">
        <v>815</v>
      </c>
      <c r="J125" s="21" t="s">
        <v>816</v>
      </c>
      <c r="K125" s="20" t="s">
        <v>43</v>
      </c>
      <c r="L125" s="20" t="s">
        <v>43</v>
      </c>
      <c r="M125" s="20"/>
      <c r="N125" s="20" t="s">
        <v>43</v>
      </c>
      <c r="O125" s="20" t="s">
        <v>43</v>
      </c>
      <c r="P125" s="20" t="s">
        <v>43</v>
      </c>
      <c r="Q125" s="20" t="s">
        <v>43</v>
      </c>
      <c r="R125" s="20" t="s">
        <v>43</v>
      </c>
      <c r="S125" s="20" t="s">
        <v>43</v>
      </c>
      <c r="T125" s="20" t="s">
        <v>43</v>
      </c>
      <c r="U125" s="20" t="s">
        <v>43</v>
      </c>
      <c r="V125" s="20" t="s">
        <v>43</v>
      </c>
      <c r="W125" s="20" t="s">
        <v>43</v>
      </c>
      <c r="X125" s="9">
        <v>3</v>
      </c>
      <c r="Y125" s="9">
        <v>1</v>
      </c>
      <c r="Z125" s="9">
        <v>1</v>
      </c>
      <c r="AA125" s="9"/>
      <c r="AB125" s="9">
        <v>1</v>
      </c>
      <c r="AC125" s="9">
        <v>1</v>
      </c>
      <c r="AD125" s="9"/>
      <c r="AE125" s="9"/>
    </row>
    <row r="126" spans="1:32" ht="171.75" customHeight="1">
      <c r="A126" s="164">
        <v>87</v>
      </c>
      <c r="B126" s="158" t="s">
        <v>817</v>
      </c>
      <c r="C126" s="161">
        <v>20200</v>
      </c>
      <c r="D126" s="151" t="s">
        <v>818</v>
      </c>
      <c r="E126" s="171" t="s">
        <v>819</v>
      </c>
      <c r="F126" s="167" t="s">
        <v>820</v>
      </c>
      <c r="G126" s="20">
        <v>29.164999999999999</v>
      </c>
      <c r="H126" s="21" t="s">
        <v>821</v>
      </c>
      <c r="I126" s="21" t="s">
        <v>41</v>
      </c>
      <c r="J126" s="21" t="s">
        <v>42</v>
      </c>
      <c r="K126" s="20" t="s">
        <v>43</v>
      </c>
      <c r="L126" s="20" t="s">
        <v>43</v>
      </c>
      <c r="M126" s="20"/>
      <c r="N126" s="21" t="s">
        <v>822</v>
      </c>
      <c r="O126" s="21" t="s">
        <v>309</v>
      </c>
      <c r="P126" s="21" t="s">
        <v>429</v>
      </c>
      <c r="Q126" s="21" t="s">
        <v>41</v>
      </c>
      <c r="R126" s="34" t="s">
        <v>47</v>
      </c>
      <c r="S126" s="21" t="s">
        <v>823</v>
      </c>
      <c r="T126" s="21" t="s">
        <v>265</v>
      </c>
      <c r="U126" s="21" t="s">
        <v>429</v>
      </c>
      <c r="V126" s="21" t="s">
        <v>41</v>
      </c>
      <c r="W126" s="34" t="s">
        <v>47</v>
      </c>
      <c r="X126" s="9">
        <v>4</v>
      </c>
      <c r="Y126" s="135">
        <v>2</v>
      </c>
      <c r="Z126" s="135">
        <v>1</v>
      </c>
      <c r="AA126" s="135"/>
      <c r="AB126" s="135"/>
      <c r="AC126" s="9">
        <v>1</v>
      </c>
      <c r="AD126" s="25"/>
      <c r="AE126" s="135">
        <v>2</v>
      </c>
    </row>
    <row r="127" spans="1:32" ht="159" customHeight="1">
      <c r="A127" s="165"/>
      <c r="B127" s="186"/>
      <c r="C127" s="162"/>
      <c r="D127" s="160"/>
      <c r="E127" s="174"/>
      <c r="F127" s="185"/>
      <c r="G127" s="20">
        <v>49.298000000000002</v>
      </c>
      <c r="H127" s="21" t="s">
        <v>824</v>
      </c>
      <c r="I127" s="21" t="s">
        <v>41</v>
      </c>
      <c r="J127" s="21" t="s">
        <v>42</v>
      </c>
      <c r="K127" s="20" t="s">
        <v>43</v>
      </c>
      <c r="L127" s="20" t="s">
        <v>43</v>
      </c>
      <c r="M127" s="20"/>
      <c r="N127" s="21" t="s">
        <v>825</v>
      </c>
      <c r="O127" s="21" t="s">
        <v>309</v>
      </c>
      <c r="P127" s="21" t="s">
        <v>429</v>
      </c>
      <c r="Q127" s="21" t="s">
        <v>41</v>
      </c>
      <c r="R127" s="34" t="s">
        <v>47</v>
      </c>
      <c r="S127" s="21" t="s">
        <v>751</v>
      </c>
      <c r="T127" s="21" t="s">
        <v>265</v>
      </c>
      <c r="U127" s="21" t="s">
        <v>429</v>
      </c>
      <c r="V127" s="21" t="s">
        <v>41</v>
      </c>
      <c r="W127" s="34" t="s">
        <v>47</v>
      </c>
      <c r="X127" s="9">
        <v>5</v>
      </c>
      <c r="Y127" s="136"/>
      <c r="Z127" s="136"/>
      <c r="AA127" s="136"/>
      <c r="AB127" s="136"/>
      <c r="AC127" s="9">
        <v>2</v>
      </c>
      <c r="AD127" s="26"/>
      <c r="AE127" s="136"/>
    </row>
    <row r="128" spans="1:32" ht="159.75" customHeight="1">
      <c r="A128" s="166"/>
      <c r="B128" s="159"/>
      <c r="C128" s="163"/>
      <c r="D128" s="152"/>
      <c r="E128" s="172"/>
      <c r="F128" s="168"/>
      <c r="G128" s="20">
        <v>70.171999999999997</v>
      </c>
      <c r="H128" s="21" t="s">
        <v>826</v>
      </c>
      <c r="I128" s="21" t="s">
        <v>41</v>
      </c>
      <c r="J128" s="21" t="s">
        <v>42</v>
      </c>
      <c r="K128" s="20" t="s">
        <v>43</v>
      </c>
      <c r="L128" s="20" t="s">
        <v>43</v>
      </c>
      <c r="M128" s="20"/>
      <c r="N128" s="21" t="s">
        <v>827</v>
      </c>
      <c r="O128" s="21" t="s">
        <v>309</v>
      </c>
      <c r="P128" s="21" t="s">
        <v>429</v>
      </c>
      <c r="Q128" s="21" t="s">
        <v>41</v>
      </c>
      <c r="R128" s="34" t="s">
        <v>47</v>
      </c>
      <c r="S128" s="21" t="s">
        <v>828</v>
      </c>
      <c r="T128" s="21" t="s">
        <v>265</v>
      </c>
      <c r="U128" s="21" t="s">
        <v>429</v>
      </c>
      <c r="V128" s="21" t="s">
        <v>41</v>
      </c>
      <c r="W128" s="34" t="s">
        <v>47</v>
      </c>
      <c r="X128" s="9">
        <v>5</v>
      </c>
      <c r="Y128" s="137"/>
      <c r="Z128" s="137"/>
      <c r="AA128" s="137"/>
      <c r="AB128" s="137"/>
      <c r="AC128" s="9">
        <v>2</v>
      </c>
      <c r="AD128" s="27"/>
      <c r="AE128" s="137"/>
    </row>
    <row r="129" spans="1:32" ht="159.75" customHeight="1">
      <c r="A129" s="14">
        <v>88</v>
      </c>
      <c r="B129" s="24" t="s">
        <v>829</v>
      </c>
      <c r="C129" s="16">
        <v>12300</v>
      </c>
      <c r="D129" s="24" t="s">
        <v>830</v>
      </c>
      <c r="E129" s="18" t="s">
        <v>831</v>
      </c>
      <c r="F129" s="19" t="s">
        <v>820</v>
      </c>
      <c r="G129" s="20">
        <v>41.7</v>
      </c>
      <c r="H129" s="21" t="s">
        <v>796</v>
      </c>
      <c r="I129" s="21" t="s">
        <v>832</v>
      </c>
      <c r="J129" s="21" t="s">
        <v>833</v>
      </c>
      <c r="K129" s="20" t="s">
        <v>43</v>
      </c>
      <c r="L129" s="20" t="s">
        <v>43</v>
      </c>
      <c r="M129" s="20"/>
      <c r="N129" s="20" t="s">
        <v>43</v>
      </c>
      <c r="O129" s="20" t="s">
        <v>43</v>
      </c>
      <c r="P129" s="20" t="s">
        <v>43</v>
      </c>
      <c r="Q129" s="20" t="s">
        <v>43</v>
      </c>
      <c r="R129" s="20" t="s">
        <v>43</v>
      </c>
      <c r="S129" s="20" t="s">
        <v>43</v>
      </c>
      <c r="T129" s="20" t="s">
        <v>43</v>
      </c>
      <c r="U129" s="20" t="s">
        <v>43</v>
      </c>
      <c r="V129" s="20" t="s">
        <v>43</v>
      </c>
      <c r="W129" s="20" t="s">
        <v>43</v>
      </c>
      <c r="X129" s="9">
        <v>9</v>
      </c>
      <c r="Y129" s="9">
        <v>7</v>
      </c>
      <c r="Z129" s="9">
        <v>1</v>
      </c>
      <c r="AA129" s="9">
        <v>1</v>
      </c>
      <c r="AB129" s="9"/>
      <c r="AC129" s="9">
        <v>1</v>
      </c>
      <c r="AD129" s="9"/>
      <c r="AE129" s="9">
        <v>4</v>
      </c>
    </row>
    <row r="130" spans="1:32" ht="177.75" customHeight="1">
      <c r="A130" s="14">
        <v>89</v>
      </c>
      <c r="B130" s="23" t="s">
        <v>834</v>
      </c>
      <c r="C130" s="16">
        <v>12200</v>
      </c>
      <c r="D130" s="24" t="s">
        <v>835</v>
      </c>
      <c r="E130" s="18" t="s">
        <v>836</v>
      </c>
      <c r="F130" s="19" t="s">
        <v>820</v>
      </c>
      <c r="G130" s="20">
        <v>13.7</v>
      </c>
      <c r="H130" s="21" t="s">
        <v>398</v>
      </c>
      <c r="I130" s="21" t="s">
        <v>837</v>
      </c>
      <c r="J130" s="21" t="s">
        <v>838</v>
      </c>
      <c r="K130" s="20" t="s">
        <v>43</v>
      </c>
      <c r="L130" s="20" t="s">
        <v>43</v>
      </c>
      <c r="M130" s="20"/>
      <c r="N130" s="21" t="s">
        <v>839</v>
      </c>
      <c r="O130" s="21" t="s">
        <v>840</v>
      </c>
      <c r="P130" s="21" t="s">
        <v>841</v>
      </c>
      <c r="Q130" s="21" t="s">
        <v>837</v>
      </c>
      <c r="R130" s="21" t="s">
        <v>307</v>
      </c>
      <c r="S130" s="21" t="s">
        <v>632</v>
      </c>
      <c r="T130" s="21" t="s">
        <v>840</v>
      </c>
      <c r="U130" s="21" t="s">
        <v>841</v>
      </c>
      <c r="V130" s="21" t="s">
        <v>837</v>
      </c>
      <c r="W130" s="21" t="s">
        <v>307</v>
      </c>
      <c r="X130" s="9">
        <v>2</v>
      </c>
      <c r="Y130" s="9">
        <v>2</v>
      </c>
      <c r="Z130" s="9">
        <v>1</v>
      </c>
      <c r="AA130" s="9"/>
      <c r="AB130" s="9"/>
      <c r="AC130" s="9"/>
      <c r="AD130" s="9"/>
      <c r="AE130" s="9">
        <v>1</v>
      </c>
    </row>
    <row r="131" spans="1:32" ht="152.25" customHeight="1">
      <c r="A131" s="14">
        <v>90</v>
      </c>
      <c r="B131" s="24" t="s">
        <v>842</v>
      </c>
      <c r="C131" s="16">
        <v>12300</v>
      </c>
      <c r="D131" s="24" t="s">
        <v>843</v>
      </c>
      <c r="E131" s="18" t="s">
        <v>844</v>
      </c>
      <c r="F131" s="19" t="s">
        <v>820</v>
      </c>
      <c r="G131" s="20">
        <v>11.4</v>
      </c>
      <c r="H131" s="21" t="s">
        <v>845</v>
      </c>
      <c r="I131" s="21" t="s">
        <v>291</v>
      </c>
      <c r="J131" s="21" t="s">
        <v>292</v>
      </c>
      <c r="K131" s="20" t="s">
        <v>43</v>
      </c>
      <c r="L131" s="20" t="s">
        <v>43</v>
      </c>
      <c r="M131" s="20"/>
      <c r="N131" s="20" t="s">
        <v>43</v>
      </c>
      <c r="O131" s="20" t="s">
        <v>43</v>
      </c>
      <c r="P131" s="20" t="s">
        <v>43</v>
      </c>
      <c r="Q131" s="20" t="s">
        <v>43</v>
      </c>
      <c r="R131" s="20" t="s">
        <v>43</v>
      </c>
      <c r="S131" s="20" t="s">
        <v>43</v>
      </c>
      <c r="T131" s="20" t="s">
        <v>43</v>
      </c>
      <c r="U131" s="20" t="s">
        <v>43</v>
      </c>
      <c r="V131" s="20" t="s">
        <v>43</v>
      </c>
      <c r="W131" s="20" t="s">
        <v>43</v>
      </c>
      <c r="X131" s="9">
        <v>5</v>
      </c>
      <c r="Y131" s="9">
        <v>4</v>
      </c>
      <c r="Z131" s="9"/>
      <c r="AA131" s="9"/>
      <c r="AB131" s="9"/>
      <c r="AC131" s="9">
        <v>1</v>
      </c>
      <c r="AD131" s="9"/>
      <c r="AE131" s="9"/>
    </row>
    <row r="132" spans="1:32" ht="164.25" customHeight="1">
      <c r="A132" s="14">
        <v>91</v>
      </c>
      <c r="B132" s="24" t="s">
        <v>846</v>
      </c>
      <c r="C132" s="16">
        <v>12300</v>
      </c>
      <c r="D132" s="24" t="s">
        <v>847</v>
      </c>
      <c r="E132" s="18" t="s">
        <v>848</v>
      </c>
      <c r="F132" s="19" t="s">
        <v>820</v>
      </c>
      <c r="G132" s="20">
        <v>70.599999999999994</v>
      </c>
      <c r="H132" s="21" t="s">
        <v>849</v>
      </c>
      <c r="I132" s="21" t="s">
        <v>291</v>
      </c>
      <c r="J132" s="21" t="s">
        <v>292</v>
      </c>
      <c r="K132" s="20" t="s">
        <v>43</v>
      </c>
      <c r="L132" s="20" t="s">
        <v>43</v>
      </c>
      <c r="M132" s="20"/>
      <c r="N132" s="20" t="s">
        <v>43</v>
      </c>
      <c r="O132" s="20" t="s">
        <v>43</v>
      </c>
      <c r="P132" s="20" t="s">
        <v>43</v>
      </c>
      <c r="Q132" s="20" t="s">
        <v>43</v>
      </c>
      <c r="R132" s="20" t="s">
        <v>43</v>
      </c>
      <c r="S132" s="20" t="s">
        <v>43</v>
      </c>
      <c r="T132" s="20" t="s">
        <v>43</v>
      </c>
      <c r="U132" s="20" t="s">
        <v>43</v>
      </c>
      <c r="V132" s="20" t="s">
        <v>43</v>
      </c>
      <c r="W132" s="20" t="s">
        <v>43</v>
      </c>
      <c r="X132" s="9">
        <v>4</v>
      </c>
      <c r="Y132" s="9">
        <v>3</v>
      </c>
      <c r="Z132" s="9"/>
      <c r="AA132" s="9"/>
      <c r="AB132" s="9"/>
      <c r="AC132" s="9">
        <v>2</v>
      </c>
      <c r="AD132" s="9"/>
      <c r="AE132" s="9">
        <v>2</v>
      </c>
    </row>
    <row r="133" spans="1:32" ht="162.75" customHeight="1">
      <c r="A133" s="14">
        <v>92</v>
      </c>
      <c r="B133" s="24" t="s">
        <v>850</v>
      </c>
      <c r="C133" s="16">
        <v>20614</v>
      </c>
      <c r="D133" s="24" t="s">
        <v>851</v>
      </c>
      <c r="E133" s="18" t="s">
        <v>852</v>
      </c>
      <c r="F133" s="19" t="s">
        <v>820</v>
      </c>
      <c r="G133" s="20">
        <v>59.7</v>
      </c>
      <c r="H133" s="21" t="s">
        <v>853</v>
      </c>
      <c r="I133" s="21" t="s">
        <v>854</v>
      </c>
      <c r="J133" s="21" t="s">
        <v>855</v>
      </c>
      <c r="K133" s="20" t="s">
        <v>43</v>
      </c>
      <c r="L133" s="20" t="s">
        <v>43</v>
      </c>
      <c r="M133" s="20"/>
      <c r="N133" s="20" t="s">
        <v>43</v>
      </c>
      <c r="O133" s="20" t="s">
        <v>43</v>
      </c>
      <c r="P133" s="20" t="s">
        <v>43</v>
      </c>
      <c r="Q133" s="20" t="s">
        <v>43</v>
      </c>
      <c r="R133" s="20" t="s">
        <v>43</v>
      </c>
      <c r="S133" s="20" t="s">
        <v>43</v>
      </c>
      <c r="T133" s="20" t="s">
        <v>43</v>
      </c>
      <c r="U133" s="20" t="s">
        <v>43</v>
      </c>
      <c r="V133" s="20" t="s">
        <v>43</v>
      </c>
      <c r="W133" s="20" t="s">
        <v>43</v>
      </c>
      <c r="X133" s="9">
        <v>3</v>
      </c>
      <c r="Y133" s="9">
        <v>2</v>
      </c>
      <c r="Z133" s="9">
        <v>1</v>
      </c>
      <c r="AA133" s="9">
        <v>1</v>
      </c>
      <c r="AB133" s="9"/>
      <c r="AC133" s="9">
        <v>2</v>
      </c>
      <c r="AD133" s="9"/>
      <c r="AE133" s="9"/>
    </row>
    <row r="134" spans="1:32" ht="159" customHeight="1">
      <c r="A134" s="14">
        <v>93</v>
      </c>
      <c r="B134" s="24" t="s">
        <v>856</v>
      </c>
      <c r="C134" s="16">
        <v>12300</v>
      </c>
      <c r="D134" s="24" t="s">
        <v>857</v>
      </c>
      <c r="E134" s="58" t="s">
        <v>858</v>
      </c>
      <c r="F134" s="19" t="s">
        <v>820</v>
      </c>
      <c r="G134" s="20">
        <v>26.6</v>
      </c>
      <c r="H134" s="21" t="s">
        <v>859</v>
      </c>
      <c r="I134" s="21" t="s">
        <v>860</v>
      </c>
      <c r="J134" s="21" t="s">
        <v>861</v>
      </c>
      <c r="K134" s="20"/>
      <c r="L134" s="20"/>
      <c r="M134" s="20"/>
      <c r="N134" s="20" t="s">
        <v>43</v>
      </c>
      <c r="O134" s="20" t="s">
        <v>43</v>
      </c>
      <c r="P134" s="20" t="s">
        <v>43</v>
      </c>
      <c r="Q134" s="20" t="s">
        <v>43</v>
      </c>
      <c r="R134" s="20" t="s">
        <v>43</v>
      </c>
      <c r="S134" s="20" t="s">
        <v>43</v>
      </c>
      <c r="T134" s="20" t="s">
        <v>43</v>
      </c>
      <c r="U134" s="20" t="s">
        <v>43</v>
      </c>
      <c r="V134" s="20" t="s">
        <v>43</v>
      </c>
      <c r="W134" s="20" t="s">
        <v>43</v>
      </c>
      <c r="X134" s="9">
        <v>7</v>
      </c>
      <c r="Y134" s="9">
        <v>7</v>
      </c>
      <c r="Z134" s="9">
        <v>6</v>
      </c>
      <c r="AA134" s="9">
        <v>4</v>
      </c>
      <c r="AB134" s="9">
        <v>2</v>
      </c>
      <c r="AC134" s="9">
        <v>1</v>
      </c>
      <c r="AD134" s="9"/>
      <c r="AE134" s="9">
        <v>1</v>
      </c>
    </row>
    <row r="135" spans="1:32" ht="163.5" customHeight="1">
      <c r="A135" s="14">
        <v>94</v>
      </c>
      <c r="B135" s="24" t="s">
        <v>862</v>
      </c>
      <c r="C135" s="16">
        <v>12300</v>
      </c>
      <c r="D135" s="24" t="s">
        <v>863</v>
      </c>
      <c r="E135" s="18" t="s">
        <v>864</v>
      </c>
      <c r="F135" s="19" t="s">
        <v>410</v>
      </c>
      <c r="G135" s="20">
        <v>74.917000000000002</v>
      </c>
      <c r="H135" s="21" t="s">
        <v>865</v>
      </c>
      <c r="I135" s="21" t="s">
        <v>450</v>
      </c>
      <c r="J135" s="21" t="s">
        <v>451</v>
      </c>
      <c r="K135" s="20" t="s">
        <v>43</v>
      </c>
      <c r="L135" s="20" t="s">
        <v>43</v>
      </c>
      <c r="M135" s="20"/>
      <c r="N135" s="21" t="s">
        <v>866</v>
      </c>
      <c r="O135" s="21" t="s">
        <v>867</v>
      </c>
      <c r="P135" s="21" t="s">
        <v>868</v>
      </c>
      <c r="Q135" s="21" t="s">
        <v>450</v>
      </c>
      <c r="R135" s="34" t="s">
        <v>47</v>
      </c>
      <c r="S135" s="21" t="s">
        <v>869</v>
      </c>
      <c r="T135" s="21" t="s">
        <v>590</v>
      </c>
      <c r="U135" s="21" t="s">
        <v>868</v>
      </c>
      <c r="V135" s="21" t="s">
        <v>450</v>
      </c>
      <c r="W135" s="34" t="s">
        <v>47</v>
      </c>
      <c r="X135" s="9">
        <v>4</v>
      </c>
      <c r="Y135" s="9">
        <v>1</v>
      </c>
      <c r="Z135" s="9">
        <v>1</v>
      </c>
      <c r="AA135" s="9"/>
      <c r="AB135" s="9"/>
      <c r="AC135" s="9">
        <v>3</v>
      </c>
      <c r="AD135" s="9"/>
      <c r="AE135" s="9"/>
    </row>
    <row r="136" spans="1:32" ht="167.25" customHeight="1">
      <c r="A136" s="164">
        <v>95</v>
      </c>
      <c r="B136" s="151" t="s">
        <v>870</v>
      </c>
      <c r="C136" s="161">
        <v>12300</v>
      </c>
      <c r="D136" s="151" t="s">
        <v>871</v>
      </c>
      <c r="E136" s="169" t="s">
        <v>872</v>
      </c>
      <c r="F136" s="167" t="s">
        <v>410</v>
      </c>
      <c r="G136" s="20">
        <v>11.9</v>
      </c>
      <c r="H136" s="21" t="s">
        <v>873</v>
      </c>
      <c r="I136" s="21" t="s">
        <v>874</v>
      </c>
      <c r="J136" s="21" t="s">
        <v>875</v>
      </c>
      <c r="K136" s="20" t="s">
        <v>43</v>
      </c>
      <c r="L136" s="20" t="s">
        <v>43</v>
      </c>
      <c r="M136" s="20"/>
      <c r="N136" s="20" t="s">
        <v>43</v>
      </c>
      <c r="O136" s="20" t="s">
        <v>43</v>
      </c>
      <c r="P136" s="20" t="s">
        <v>43</v>
      </c>
      <c r="Q136" s="20" t="s">
        <v>43</v>
      </c>
      <c r="R136" s="20" t="s">
        <v>43</v>
      </c>
      <c r="S136" s="20" t="s">
        <v>43</v>
      </c>
      <c r="T136" s="20" t="s">
        <v>43</v>
      </c>
      <c r="U136" s="20" t="s">
        <v>43</v>
      </c>
      <c r="V136" s="20" t="s">
        <v>43</v>
      </c>
      <c r="W136" s="20" t="s">
        <v>43</v>
      </c>
      <c r="X136" s="9">
        <v>2</v>
      </c>
      <c r="Y136" s="135">
        <v>1</v>
      </c>
      <c r="Z136" s="9"/>
      <c r="AA136" s="9"/>
      <c r="AB136" s="9"/>
      <c r="AC136" s="9">
        <v>1</v>
      </c>
      <c r="AD136" s="9"/>
      <c r="AE136" s="9">
        <v>1</v>
      </c>
    </row>
    <row r="137" spans="1:32" ht="155.25" customHeight="1">
      <c r="A137" s="166"/>
      <c r="B137" s="152"/>
      <c r="C137" s="163"/>
      <c r="D137" s="152"/>
      <c r="E137" s="170"/>
      <c r="F137" s="168"/>
      <c r="G137" s="20">
        <v>4.32</v>
      </c>
      <c r="H137" s="21" t="s">
        <v>876</v>
      </c>
      <c r="I137" s="21" t="s">
        <v>877</v>
      </c>
      <c r="J137" s="21" t="s">
        <v>878</v>
      </c>
      <c r="K137" s="20" t="s">
        <v>43</v>
      </c>
      <c r="L137" s="20" t="s">
        <v>43</v>
      </c>
      <c r="M137" s="20"/>
      <c r="N137" s="20" t="s">
        <v>43</v>
      </c>
      <c r="O137" s="20" t="s">
        <v>43</v>
      </c>
      <c r="P137" s="20" t="s">
        <v>43</v>
      </c>
      <c r="Q137" s="20" t="s">
        <v>43</v>
      </c>
      <c r="R137" s="20" t="s">
        <v>43</v>
      </c>
      <c r="S137" s="20" t="s">
        <v>43</v>
      </c>
      <c r="T137" s="20" t="s">
        <v>43</v>
      </c>
      <c r="U137" s="20" t="s">
        <v>43</v>
      </c>
      <c r="V137" s="20" t="s">
        <v>43</v>
      </c>
      <c r="W137" s="20" t="s">
        <v>43</v>
      </c>
      <c r="X137" s="9">
        <v>2</v>
      </c>
      <c r="Y137" s="137"/>
      <c r="Z137" s="9"/>
      <c r="AA137" s="9"/>
      <c r="AB137" s="9"/>
      <c r="AC137" s="9">
        <v>1</v>
      </c>
      <c r="AD137" s="9"/>
      <c r="AE137" s="9">
        <v>1</v>
      </c>
    </row>
    <row r="138" spans="1:32" ht="163.5" customHeight="1">
      <c r="A138" s="14">
        <v>96</v>
      </c>
      <c r="B138" s="15" t="s">
        <v>879</v>
      </c>
      <c r="C138" s="16">
        <v>20200</v>
      </c>
      <c r="D138" s="24" t="s">
        <v>880</v>
      </c>
      <c r="E138" s="18" t="s">
        <v>881</v>
      </c>
      <c r="F138" s="19" t="s">
        <v>85</v>
      </c>
      <c r="G138" s="20">
        <v>36.0976</v>
      </c>
      <c r="H138" s="21" t="s">
        <v>882</v>
      </c>
      <c r="I138" s="21" t="s">
        <v>883</v>
      </c>
      <c r="J138" s="21" t="s">
        <v>884</v>
      </c>
      <c r="K138" s="20" t="s">
        <v>43</v>
      </c>
      <c r="L138" s="20" t="s">
        <v>43</v>
      </c>
      <c r="M138" s="20"/>
      <c r="N138" s="21" t="s">
        <v>885</v>
      </c>
      <c r="O138" s="21" t="s">
        <v>886</v>
      </c>
      <c r="P138" s="21" t="s">
        <v>887</v>
      </c>
      <c r="Q138" s="21" t="s">
        <v>888</v>
      </c>
      <c r="R138" s="34" t="s">
        <v>47</v>
      </c>
      <c r="S138" s="21" t="s">
        <v>128</v>
      </c>
      <c r="T138" s="21" t="s">
        <v>889</v>
      </c>
      <c r="U138" s="21" t="s">
        <v>887</v>
      </c>
      <c r="V138" s="21" t="s">
        <v>888</v>
      </c>
      <c r="W138" s="34" t="s">
        <v>47</v>
      </c>
      <c r="X138" s="9">
        <v>6</v>
      </c>
      <c r="Y138" s="9">
        <v>1</v>
      </c>
      <c r="Z138" s="9">
        <v>1</v>
      </c>
      <c r="AA138" s="9">
        <v>1</v>
      </c>
      <c r="AB138" s="9"/>
      <c r="AC138" s="9">
        <v>2</v>
      </c>
      <c r="AD138" s="9"/>
      <c r="AE138" s="9">
        <v>3</v>
      </c>
      <c r="AF138" s="33"/>
    </row>
    <row r="139" spans="1:32" ht="158.25" customHeight="1">
      <c r="A139" s="14">
        <v>97</v>
      </c>
      <c r="B139" s="15" t="s">
        <v>890</v>
      </c>
      <c r="C139" s="16">
        <v>12300</v>
      </c>
      <c r="D139" s="24" t="s">
        <v>891</v>
      </c>
      <c r="E139" s="18" t="s">
        <v>892</v>
      </c>
      <c r="F139" s="19" t="s">
        <v>85</v>
      </c>
      <c r="G139" s="20">
        <v>25.1</v>
      </c>
      <c r="H139" s="21" t="s">
        <v>660</v>
      </c>
      <c r="I139" s="21" t="s">
        <v>893</v>
      </c>
      <c r="J139" s="21" t="s">
        <v>894</v>
      </c>
      <c r="K139" s="20" t="s">
        <v>43</v>
      </c>
      <c r="L139" s="20" t="s">
        <v>43</v>
      </c>
      <c r="M139" s="20"/>
      <c r="N139" s="20" t="s">
        <v>43</v>
      </c>
      <c r="O139" s="20" t="s">
        <v>43</v>
      </c>
      <c r="P139" s="20" t="s">
        <v>43</v>
      </c>
      <c r="Q139" s="20" t="s">
        <v>43</v>
      </c>
      <c r="R139" s="20" t="s">
        <v>43</v>
      </c>
      <c r="S139" s="20" t="s">
        <v>43</v>
      </c>
      <c r="T139" s="20" t="s">
        <v>43</v>
      </c>
      <c r="U139" s="20" t="s">
        <v>43</v>
      </c>
      <c r="V139" s="20" t="s">
        <v>43</v>
      </c>
      <c r="W139" s="20" t="s">
        <v>43</v>
      </c>
      <c r="X139" s="9">
        <v>5</v>
      </c>
      <c r="Y139" s="9">
        <v>2</v>
      </c>
      <c r="Z139" s="9"/>
      <c r="AA139" s="9"/>
      <c r="AB139" s="9"/>
      <c r="AC139" s="9"/>
      <c r="AD139" s="9"/>
      <c r="AE139" s="9">
        <v>5</v>
      </c>
    </row>
    <row r="140" spans="1:32" ht="162" customHeight="1">
      <c r="A140" s="14">
        <v>98</v>
      </c>
      <c r="B140" s="15" t="s">
        <v>895</v>
      </c>
      <c r="C140" s="16">
        <v>50102</v>
      </c>
      <c r="D140" s="59" t="s">
        <v>896</v>
      </c>
      <c r="E140" s="18" t="s">
        <v>897</v>
      </c>
      <c r="F140" s="19" t="s">
        <v>85</v>
      </c>
      <c r="G140" s="20">
        <v>31.3</v>
      </c>
      <c r="H140" s="21" t="s">
        <v>438</v>
      </c>
      <c r="I140" s="21" t="s">
        <v>898</v>
      </c>
      <c r="J140" s="21" t="s">
        <v>899</v>
      </c>
      <c r="K140" s="20" t="s">
        <v>43</v>
      </c>
      <c r="L140" s="20" t="s">
        <v>43</v>
      </c>
      <c r="M140" s="20"/>
      <c r="N140" s="20" t="s">
        <v>43</v>
      </c>
      <c r="O140" s="20" t="s">
        <v>43</v>
      </c>
      <c r="P140" s="20" t="s">
        <v>43</v>
      </c>
      <c r="Q140" s="20" t="s">
        <v>43</v>
      </c>
      <c r="R140" s="20" t="s">
        <v>43</v>
      </c>
      <c r="S140" s="20" t="s">
        <v>43</v>
      </c>
      <c r="T140" s="20" t="s">
        <v>43</v>
      </c>
      <c r="U140" s="20" t="s">
        <v>43</v>
      </c>
      <c r="V140" s="20" t="s">
        <v>43</v>
      </c>
      <c r="W140" s="20" t="s">
        <v>43</v>
      </c>
      <c r="X140" s="25">
        <v>2</v>
      </c>
      <c r="Y140" s="25">
        <v>2</v>
      </c>
      <c r="Z140" s="25">
        <v>1</v>
      </c>
      <c r="AA140" s="25"/>
      <c r="AB140" s="25"/>
      <c r="AC140" s="25">
        <v>1</v>
      </c>
      <c r="AD140" s="25"/>
      <c r="AE140" s="25"/>
    </row>
    <row r="141" spans="1:32" ht="168.75" customHeight="1">
      <c r="A141" s="164">
        <v>99</v>
      </c>
      <c r="B141" s="151" t="s">
        <v>900</v>
      </c>
      <c r="C141" s="161">
        <v>20200</v>
      </c>
      <c r="D141" s="151" t="s">
        <v>901</v>
      </c>
      <c r="E141" s="171" t="s">
        <v>902</v>
      </c>
      <c r="F141" s="19" t="s">
        <v>903</v>
      </c>
      <c r="G141" s="20">
        <v>104.90900000000001</v>
      </c>
      <c r="H141" s="21" t="s">
        <v>904</v>
      </c>
      <c r="I141" s="21" t="s">
        <v>905</v>
      </c>
      <c r="J141" s="21" t="s">
        <v>906</v>
      </c>
      <c r="K141" s="20" t="s">
        <v>43</v>
      </c>
      <c r="L141" s="20" t="s">
        <v>43</v>
      </c>
      <c r="M141" s="20"/>
      <c r="N141" s="21" t="s">
        <v>907</v>
      </c>
      <c r="O141" s="21" t="s">
        <v>908</v>
      </c>
      <c r="P141" s="21" t="s">
        <v>421</v>
      </c>
      <c r="Q141" s="21" t="s">
        <v>905</v>
      </c>
      <c r="R141" s="21" t="s">
        <v>307</v>
      </c>
      <c r="S141" s="21" t="s">
        <v>909</v>
      </c>
      <c r="T141" s="21" t="s">
        <v>910</v>
      </c>
      <c r="U141" s="21" t="s">
        <v>421</v>
      </c>
      <c r="V141" s="21" t="s">
        <v>905</v>
      </c>
      <c r="W141" s="21" t="s">
        <v>307</v>
      </c>
      <c r="X141" s="135">
        <v>23</v>
      </c>
      <c r="Y141" s="9">
        <v>5</v>
      </c>
      <c r="Z141" s="135">
        <v>1</v>
      </c>
      <c r="AA141" s="25"/>
      <c r="AB141" s="135">
        <v>1</v>
      </c>
      <c r="AC141" s="135">
        <v>16</v>
      </c>
      <c r="AD141" s="25"/>
      <c r="AE141" s="135">
        <v>6</v>
      </c>
      <c r="AF141"/>
    </row>
    <row r="142" spans="1:32" ht="153" customHeight="1">
      <c r="A142" s="166"/>
      <c r="B142" s="152"/>
      <c r="C142" s="163"/>
      <c r="D142" s="152"/>
      <c r="E142" s="172"/>
      <c r="F142" s="19" t="s">
        <v>903</v>
      </c>
      <c r="G142" s="20">
        <v>148.80000000000001</v>
      </c>
      <c r="H142" s="20" t="s">
        <v>43</v>
      </c>
      <c r="I142" s="20" t="s">
        <v>43</v>
      </c>
      <c r="J142" s="20" t="s">
        <v>43</v>
      </c>
      <c r="K142" s="20" t="s">
        <v>43</v>
      </c>
      <c r="L142" s="20" t="s">
        <v>43</v>
      </c>
      <c r="M142" s="20">
        <v>148.80000000000001</v>
      </c>
      <c r="N142" s="21" t="s">
        <v>911</v>
      </c>
      <c r="O142" s="21" t="s">
        <v>420</v>
      </c>
      <c r="P142" s="21" t="s">
        <v>421</v>
      </c>
      <c r="Q142" s="20" t="s">
        <v>43</v>
      </c>
      <c r="R142" s="20" t="s">
        <v>43</v>
      </c>
      <c r="S142" s="21" t="s">
        <v>319</v>
      </c>
      <c r="T142" s="21" t="s">
        <v>910</v>
      </c>
      <c r="U142" s="21" t="s">
        <v>421</v>
      </c>
      <c r="V142" s="20" t="s">
        <v>43</v>
      </c>
      <c r="W142" s="20" t="s">
        <v>43</v>
      </c>
      <c r="X142" s="137"/>
      <c r="Y142" s="9"/>
      <c r="Z142" s="137"/>
      <c r="AA142" s="27"/>
      <c r="AB142" s="137"/>
      <c r="AC142" s="137"/>
      <c r="AD142" s="27"/>
      <c r="AE142" s="137"/>
      <c r="AF142"/>
    </row>
    <row r="143" spans="1:32" ht="162.75" customHeight="1">
      <c r="A143" s="164">
        <v>100</v>
      </c>
      <c r="B143" s="151" t="s">
        <v>912</v>
      </c>
      <c r="C143" s="161">
        <v>12300</v>
      </c>
      <c r="D143" s="151" t="s">
        <v>913</v>
      </c>
      <c r="E143" s="171" t="s">
        <v>914</v>
      </c>
      <c r="F143" s="167" t="s">
        <v>903</v>
      </c>
      <c r="G143" s="20">
        <v>105.7008</v>
      </c>
      <c r="H143" s="21" t="s">
        <v>915</v>
      </c>
      <c r="I143" s="21" t="s">
        <v>108</v>
      </c>
      <c r="J143" s="21" t="s">
        <v>109</v>
      </c>
      <c r="K143" s="20" t="s">
        <v>43</v>
      </c>
      <c r="L143" s="20" t="s">
        <v>43</v>
      </c>
      <c r="M143" s="20"/>
      <c r="N143" s="21" t="s">
        <v>916</v>
      </c>
      <c r="O143" s="21" t="s">
        <v>917</v>
      </c>
      <c r="P143" s="21" t="s">
        <v>918</v>
      </c>
      <c r="Q143" s="21" t="s">
        <v>108</v>
      </c>
      <c r="R143" s="21" t="s">
        <v>307</v>
      </c>
      <c r="S143" s="21" t="s">
        <v>919</v>
      </c>
      <c r="T143" s="21" t="s">
        <v>920</v>
      </c>
      <c r="U143" s="21" t="s">
        <v>918</v>
      </c>
      <c r="V143" s="21" t="s">
        <v>108</v>
      </c>
      <c r="W143" s="21" t="s">
        <v>307</v>
      </c>
      <c r="X143" s="135">
        <v>9</v>
      </c>
      <c r="Y143" s="9">
        <v>1</v>
      </c>
      <c r="Z143" s="135">
        <v>1</v>
      </c>
      <c r="AA143" s="9"/>
      <c r="AB143" s="135">
        <v>1</v>
      </c>
      <c r="AC143" s="9">
        <v>4</v>
      </c>
      <c r="AD143" s="9"/>
      <c r="AE143" s="135">
        <v>3</v>
      </c>
    </row>
    <row r="144" spans="1:32" ht="151.5" customHeight="1">
      <c r="A144" s="166"/>
      <c r="B144" s="152"/>
      <c r="C144" s="163"/>
      <c r="D144" s="152"/>
      <c r="E144" s="172"/>
      <c r="F144" s="168"/>
      <c r="G144" s="20">
        <v>14.2</v>
      </c>
      <c r="H144" s="21" t="s">
        <v>83</v>
      </c>
      <c r="I144" s="21" t="s">
        <v>921</v>
      </c>
      <c r="J144" s="21" t="s">
        <v>922</v>
      </c>
      <c r="K144" s="20" t="s">
        <v>43</v>
      </c>
      <c r="L144" s="20" t="s">
        <v>43</v>
      </c>
      <c r="M144" s="20"/>
      <c r="N144" s="20" t="s">
        <v>43</v>
      </c>
      <c r="O144" s="20" t="s">
        <v>43</v>
      </c>
      <c r="P144" s="20" t="s">
        <v>43</v>
      </c>
      <c r="Q144" s="20" t="s">
        <v>43</v>
      </c>
      <c r="R144" s="20" t="s">
        <v>43</v>
      </c>
      <c r="S144" s="20" t="s">
        <v>43</v>
      </c>
      <c r="T144" s="20" t="s">
        <v>43</v>
      </c>
      <c r="U144" s="20" t="s">
        <v>43</v>
      </c>
      <c r="V144" s="20" t="s">
        <v>43</v>
      </c>
      <c r="W144" s="20" t="s">
        <v>43</v>
      </c>
      <c r="X144" s="137"/>
      <c r="Y144" s="9">
        <v>1</v>
      </c>
      <c r="Z144" s="137"/>
      <c r="AA144" s="9"/>
      <c r="AB144" s="137"/>
      <c r="AC144" s="9">
        <v>1</v>
      </c>
      <c r="AD144" s="9"/>
      <c r="AE144" s="137"/>
    </row>
    <row r="145" spans="1:32" ht="164.25" customHeight="1">
      <c r="A145" s="14">
        <v>101</v>
      </c>
      <c r="B145" s="24" t="s">
        <v>923</v>
      </c>
      <c r="C145" s="16">
        <v>12300</v>
      </c>
      <c r="D145" s="24" t="s">
        <v>924</v>
      </c>
      <c r="E145" s="18" t="s">
        <v>925</v>
      </c>
      <c r="F145" s="19" t="s">
        <v>903</v>
      </c>
      <c r="G145" s="20">
        <v>27.029</v>
      </c>
      <c r="H145" s="21" t="s">
        <v>926</v>
      </c>
      <c r="I145" s="21" t="s">
        <v>927</v>
      </c>
      <c r="J145" s="21" t="s">
        <v>928</v>
      </c>
      <c r="K145" s="20" t="s">
        <v>43</v>
      </c>
      <c r="L145" s="20" t="s">
        <v>43</v>
      </c>
      <c r="M145" s="20"/>
      <c r="N145" s="21" t="s">
        <v>929</v>
      </c>
      <c r="O145" s="21" t="s">
        <v>930</v>
      </c>
      <c r="P145" s="18" t="s">
        <v>931</v>
      </c>
      <c r="Q145" s="21" t="s">
        <v>927</v>
      </c>
      <c r="R145" s="34" t="s">
        <v>47</v>
      </c>
      <c r="S145" s="21" t="s">
        <v>626</v>
      </c>
      <c r="T145" s="21" t="s">
        <v>590</v>
      </c>
      <c r="U145" s="18" t="s">
        <v>931</v>
      </c>
      <c r="V145" s="21" t="s">
        <v>927</v>
      </c>
      <c r="W145" s="34" t="s">
        <v>47</v>
      </c>
      <c r="X145" s="9">
        <v>2</v>
      </c>
      <c r="Y145" s="9">
        <v>1</v>
      </c>
      <c r="Z145" s="9"/>
      <c r="AA145" s="9"/>
      <c r="AB145" s="9"/>
      <c r="AC145" s="9">
        <v>1</v>
      </c>
      <c r="AD145" s="9"/>
      <c r="AE145" s="9"/>
    </row>
    <row r="146" spans="1:32" ht="179.25" customHeight="1">
      <c r="A146" s="14">
        <v>102</v>
      </c>
      <c r="B146" s="24" t="s">
        <v>932</v>
      </c>
      <c r="C146" s="16">
        <v>12300</v>
      </c>
      <c r="D146" s="24" t="s">
        <v>933</v>
      </c>
      <c r="E146" s="18" t="s">
        <v>934</v>
      </c>
      <c r="F146" s="19" t="s">
        <v>903</v>
      </c>
      <c r="G146" s="20">
        <v>14.114000000000001</v>
      </c>
      <c r="H146" s="21" t="s">
        <v>102</v>
      </c>
      <c r="I146" s="21" t="s">
        <v>935</v>
      </c>
      <c r="J146" s="21" t="s">
        <v>936</v>
      </c>
      <c r="K146" s="20" t="s">
        <v>43</v>
      </c>
      <c r="L146" s="20" t="s">
        <v>43</v>
      </c>
      <c r="M146" s="20"/>
      <c r="N146" s="21" t="s">
        <v>937</v>
      </c>
      <c r="O146" s="21" t="s">
        <v>938</v>
      </c>
      <c r="P146" s="21" t="s">
        <v>939</v>
      </c>
      <c r="Q146" s="21" t="s">
        <v>935</v>
      </c>
      <c r="R146" s="34" t="s">
        <v>47</v>
      </c>
      <c r="S146" s="21" t="s">
        <v>940</v>
      </c>
      <c r="T146" s="21" t="s">
        <v>941</v>
      </c>
      <c r="U146" s="21" t="s">
        <v>939</v>
      </c>
      <c r="V146" s="21" t="s">
        <v>935</v>
      </c>
      <c r="W146" s="34" t="s">
        <v>47</v>
      </c>
      <c r="X146" s="9">
        <v>4</v>
      </c>
      <c r="Y146" s="9">
        <v>1</v>
      </c>
      <c r="Z146" s="9">
        <v>1</v>
      </c>
      <c r="AA146" s="9"/>
      <c r="AB146" s="9">
        <v>1</v>
      </c>
      <c r="AC146" s="9"/>
      <c r="AD146" s="9"/>
      <c r="AE146" s="9">
        <v>1</v>
      </c>
    </row>
    <row r="147" spans="1:32" ht="151.5" customHeight="1">
      <c r="A147" s="14">
        <v>103</v>
      </c>
      <c r="B147" s="24" t="s">
        <v>942</v>
      </c>
      <c r="C147" s="16">
        <v>20200</v>
      </c>
      <c r="D147" s="24" t="s">
        <v>943</v>
      </c>
      <c r="E147" s="18" t="s">
        <v>944</v>
      </c>
      <c r="F147" s="19" t="s">
        <v>903</v>
      </c>
      <c r="G147" s="20">
        <v>37.989699999999999</v>
      </c>
      <c r="H147" s="21" t="s">
        <v>945</v>
      </c>
      <c r="I147" s="21" t="s">
        <v>468</v>
      </c>
      <c r="J147" s="21" t="s">
        <v>88</v>
      </c>
      <c r="K147" s="20" t="s">
        <v>43</v>
      </c>
      <c r="L147" s="20" t="s">
        <v>43</v>
      </c>
      <c r="M147" s="20"/>
      <c r="N147" s="21" t="s">
        <v>946</v>
      </c>
      <c r="O147" s="21" t="s">
        <v>947</v>
      </c>
      <c r="P147" s="21" t="s">
        <v>948</v>
      </c>
      <c r="Q147" s="21" t="s">
        <v>468</v>
      </c>
      <c r="R147" s="34" t="s">
        <v>47</v>
      </c>
      <c r="S147" s="21" t="s">
        <v>909</v>
      </c>
      <c r="T147" s="21" t="s">
        <v>949</v>
      </c>
      <c r="U147" s="21" t="s">
        <v>948</v>
      </c>
      <c r="V147" s="21" t="s">
        <v>468</v>
      </c>
      <c r="W147" s="34" t="s">
        <v>47</v>
      </c>
      <c r="X147" s="9">
        <v>9</v>
      </c>
      <c r="Y147" s="9">
        <v>1</v>
      </c>
      <c r="Z147" s="9"/>
      <c r="AA147" s="9"/>
      <c r="AB147" s="9"/>
      <c r="AC147" s="9">
        <v>6</v>
      </c>
      <c r="AD147" s="9"/>
      <c r="AE147" s="9">
        <v>3</v>
      </c>
    </row>
    <row r="148" spans="1:32" ht="197.25" customHeight="1">
      <c r="A148" s="14"/>
      <c r="B148" s="24" t="s">
        <v>950</v>
      </c>
      <c r="C148" s="16">
        <v>12200</v>
      </c>
      <c r="D148" s="24" t="s">
        <v>951</v>
      </c>
      <c r="E148" s="18" t="s">
        <v>952</v>
      </c>
      <c r="F148" s="19"/>
      <c r="G148" s="20"/>
      <c r="H148" s="20" t="s">
        <v>43</v>
      </c>
      <c r="I148" s="20" t="s">
        <v>43</v>
      </c>
      <c r="J148" s="20" t="s">
        <v>43</v>
      </c>
      <c r="K148" s="20" t="s">
        <v>43</v>
      </c>
      <c r="L148" s="20" t="s">
        <v>43</v>
      </c>
      <c r="M148" s="20"/>
      <c r="N148" s="21" t="s">
        <v>953</v>
      </c>
      <c r="O148" s="21" t="s">
        <v>954</v>
      </c>
      <c r="P148" s="21" t="s">
        <v>955</v>
      </c>
      <c r="Q148" s="21" t="s">
        <v>956</v>
      </c>
      <c r="R148" s="21" t="s">
        <v>957</v>
      </c>
      <c r="S148" s="21" t="s">
        <v>958</v>
      </c>
      <c r="T148" s="21" t="s">
        <v>959</v>
      </c>
      <c r="U148" s="21" t="s">
        <v>955</v>
      </c>
      <c r="V148" s="21" t="s">
        <v>956</v>
      </c>
      <c r="W148" s="21" t="s">
        <v>957</v>
      </c>
      <c r="X148" s="9"/>
      <c r="Y148" s="9"/>
      <c r="Z148" s="9"/>
      <c r="AA148" s="9"/>
      <c r="AB148" s="9"/>
      <c r="AC148" s="9"/>
      <c r="AD148" s="9"/>
      <c r="AE148" s="9"/>
    </row>
    <row r="149" spans="1:32" ht="197.25" customHeight="1">
      <c r="A149" s="14"/>
      <c r="B149" s="24" t="s">
        <v>960</v>
      </c>
      <c r="C149" s="16">
        <v>10000</v>
      </c>
      <c r="D149" s="24" t="s">
        <v>961</v>
      </c>
      <c r="E149" s="18" t="s">
        <v>962</v>
      </c>
      <c r="F149" s="19"/>
      <c r="G149" s="20"/>
      <c r="H149" s="20" t="s">
        <v>43</v>
      </c>
      <c r="I149" s="20" t="s">
        <v>43</v>
      </c>
      <c r="J149" s="20" t="s">
        <v>43</v>
      </c>
      <c r="K149" s="20" t="s">
        <v>43</v>
      </c>
      <c r="L149" s="20" t="s">
        <v>43</v>
      </c>
      <c r="M149" s="20"/>
      <c r="N149" s="21" t="s">
        <v>963</v>
      </c>
      <c r="O149" s="21" t="s">
        <v>964</v>
      </c>
      <c r="P149" s="21" t="s">
        <v>965</v>
      </c>
      <c r="Q149" s="21" t="s">
        <v>966</v>
      </c>
      <c r="R149" s="21" t="s">
        <v>967</v>
      </c>
      <c r="S149" s="21" t="s">
        <v>823</v>
      </c>
      <c r="T149" s="21" t="s">
        <v>968</v>
      </c>
      <c r="U149" s="21" t="s">
        <v>965</v>
      </c>
      <c r="V149" s="21" t="s">
        <v>966</v>
      </c>
      <c r="W149" s="21" t="s">
        <v>967</v>
      </c>
      <c r="X149" s="9"/>
      <c r="Y149" s="9"/>
      <c r="Z149" s="9"/>
      <c r="AA149" s="9"/>
      <c r="AB149" s="9"/>
      <c r="AC149" s="9"/>
      <c r="AD149" s="9"/>
      <c r="AE149" s="9"/>
    </row>
    <row r="150" spans="1:32" ht="159" customHeight="1">
      <c r="A150" s="14">
        <v>104</v>
      </c>
      <c r="B150" s="24" t="s">
        <v>969</v>
      </c>
      <c r="C150" s="16">
        <v>12300</v>
      </c>
      <c r="D150" s="24" t="s">
        <v>970</v>
      </c>
      <c r="E150" s="18" t="s">
        <v>971</v>
      </c>
      <c r="F150" s="19" t="s">
        <v>903</v>
      </c>
      <c r="G150" s="20">
        <v>5.6</v>
      </c>
      <c r="H150" s="21" t="s">
        <v>972</v>
      </c>
      <c r="I150" s="21" t="s">
        <v>973</v>
      </c>
      <c r="J150" s="21" t="s">
        <v>974</v>
      </c>
      <c r="K150" s="20"/>
      <c r="L150" s="20"/>
      <c r="M150" s="20"/>
      <c r="N150" s="20" t="s">
        <v>43</v>
      </c>
      <c r="O150" s="20" t="s">
        <v>43</v>
      </c>
      <c r="P150" s="20" t="s">
        <v>43</v>
      </c>
      <c r="Q150" s="20" t="s">
        <v>43</v>
      </c>
      <c r="R150" s="20" t="s">
        <v>43</v>
      </c>
      <c r="S150" s="20" t="s">
        <v>43</v>
      </c>
      <c r="T150" s="20" t="s">
        <v>43</v>
      </c>
      <c r="U150" s="20" t="s">
        <v>43</v>
      </c>
      <c r="V150" s="20" t="s">
        <v>43</v>
      </c>
      <c r="W150" s="20" t="s">
        <v>43</v>
      </c>
      <c r="X150" s="9">
        <v>2</v>
      </c>
      <c r="Y150" s="9">
        <v>2</v>
      </c>
      <c r="Z150" s="9"/>
      <c r="AA150" s="9"/>
      <c r="AB150" s="9"/>
      <c r="AC150" s="9"/>
      <c r="AD150" s="9"/>
      <c r="AE150" s="9">
        <v>1</v>
      </c>
    </row>
    <row r="151" spans="1:32" ht="153.75" customHeight="1">
      <c r="A151" s="14">
        <v>105</v>
      </c>
      <c r="B151" s="24" t="s">
        <v>975</v>
      </c>
      <c r="C151" s="16">
        <v>12300</v>
      </c>
      <c r="D151" s="24" t="s">
        <v>976</v>
      </c>
      <c r="E151" s="18" t="s">
        <v>977</v>
      </c>
      <c r="F151" s="19" t="s">
        <v>903</v>
      </c>
      <c r="G151" s="20">
        <v>21.120999999999999</v>
      </c>
      <c r="H151" s="21" t="s">
        <v>978</v>
      </c>
      <c r="I151" s="21" t="s">
        <v>979</v>
      </c>
      <c r="J151" s="21" t="s">
        <v>980</v>
      </c>
      <c r="K151" s="20"/>
      <c r="L151" s="20"/>
      <c r="M151" s="20"/>
      <c r="N151" s="20" t="s">
        <v>43</v>
      </c>
      <c r="O151" s="20" t="s">
        <v>43</v>
      </c>
      <c r="P151" s="20" t="s">
        <v>43</v>
      </c>
      <c r="Q151" s="20" t="s">
        <v>43</v>
      </c>
      <c r="R151" s="20" t="s">
        <v>43</v>
      </c>
      <c r="S151" s="20" t="s">
        <v>43</v>
      </c>
      <c r="T151" s="20" t="s">
        <v>43</v>
      </c>
      <c r="U151" s="20" t="s">
        <v>43</v>
      </c>
      <c r="V151" s="20" t="s">
        <v>43</v>
      </c>
      <c r="W151" s="20" t="s">
        <v>43</v>
      </c>
      <c r="X151" s="9">
        <v>1</v>
      </c>
      <c r="Y151" s="9">
        <v>1</v>
      </c>
      <c r="Z151" s="9"/>
      <c r="AA151" s="9"/>
      <c r="AB151" s="9"/>
      <c r="AC151" s="9"/>
      <c r="AD151" s="9"/>
      <c r="AE151" s="9">
        <v>1</v>
      </c>
    </row>
    <row r="152" spans="1:32">
      <c r="G152" s="60"/>
      <c r="M152"/>
      <c r="X152" s="2">
        <f t="shared" ref="X152:AC152" si="0">SUM(X16:X151)</f>
        <v>513</v>
      </c>
      <c r="Y152">
        <f t="shared" si="0"/>
        <v>240</v>
      </c>
      <c r="Z152" s="2">
        <f t="shared" si="0"/>
        <v>91</v>
      </c>
      <c r="AA152" s="2">
        <f t="shared" si="0"/>
        <v>36</v>
      </c>
      <c r="AB152" s="2">
        <f t="shared" si="0"/>
        <v>26</v>
      </c>
      <c r="AC152" s="2">
        <f t="shared" si="0"/>
        <v>236</v>
      </c>
      <c r="AE152" s="2">
        <f>SUM(AE16:AE151)</f>
        <v>112</v>
      </c>
    </row>
    <row r="154" spans="1:32" s="61" customFormat="1" ht="16.5">
      <c r="A154" s="62" t="s">
        <v>981</v>
      </c>
      <c r="B154" s="63"/>
      <c r="C154" s="63"/>
      <c r="D154" s="63"/>
      <c r="E154" s="63"/>
      <c r="F154" s="64"/>
      <c r="G154" s="63"/>
      <c r="H154" s="63"/>
      <c r="I154" s="63"/>
      <c r="J154" s="63"/>
      <c r="K154" s="63"/>
      <c r="L154" s="63"/>
      <c r="M154" s="63"/>
      <c r="N154" s="63"/>
      <c r="O154" s="63"/>
      <c r="P154" s="178" t="s">
        <v>982</v>
      </c>
      <c r="Q154" s="178"/>
      <c r="R154" s="178"/>
      <c r="S154" s="178"/>
      <c r="T154" s="65"/>
      <c r="U154" s="180" t="s">
        <v>983</v>
      </c>
      <c r="V154" s="180"/>
      <c r="W154" s="180"/>
      <c r="X154" s="65"/>
      <c r="Y154" s="182"/>
      <c r="Z154" s="182"/>
      <c r="AA154" s="182"/>
      <c r="AB154" s="65"/>
      <c r="AC154" s="65"/>
      <c r="AD154" s="65"/>
      <c r="AE154" s="65"/>
      <c r="AF154" s="65"/>
    </row>
    <row r="155" spans="1:32" s="61" customFormat="1" ht="18.75">
      <c r="A155" s="66"/>
      <c r="B155" s="67"/>
      <c r="C155" s="67"/>
      <c r="D155" s="67"/>
      <c r="E155" s="67"/>
      <c r="F155" s="68"/>
      <c r="G155" s="67"/>
      <c r="H155" s="67"/>
      <c r="I155" s="67"/>
      <c r="J155" s="67"/>
      <c r="K155" s="67"/>
      <c r="L155" s="67"/>
      <c r="M155" s="67"/>
      <c r="N155" s="67"/>
      <c r="O155" s="69"/>
      <c r="P155" s="177" t="s">
        <v>984</v>
      </c>
      <c r="Q155" s="177"/>
      <c r="R155" s="177"/>
      <c r="S155" s="177"/>
      <c r="T155" s="65"/>
      <c r="U155" s="177" t="s">
        <v>985</v>
      </c>
      <c r="V155" s="177"/>
      <c r="W155" s="177"/>
      <c r="X155" s="65"/>
      <c r="Y155" s="181" t="s">
        <v>986</v>
      </c>
      <c r="Z155" s="181"/>
      <c r="AA155" s="181"/>
      <c r="AB155" s="65"/>
      <c r="AC155" s="65"/>
      <c r="AD155" s="65"/>
      <c r="AE155" s="65"/>
      <c r="AF155" s="65"/>
    </row>
    <row r="156" spans="1:32" s="61" customFormat="1" ht="15.75">
      <c r="A156" s="72"/>
      <c r="B156" s="73"/>
      <c r="C156" s="73"/>
      <c r="D156" s="73"/>
      <c r="E156" s="73"/>
      <c r="F156" s="74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65"/>
      <c r="Y156" s="66"/>
      <c r="Z156" s="65"/>
      <c r="AA156" s="65"/>
      <c r="AB156" s="65"/>
      <c r="AC156" s="65"/>
      <c r="AD156" s="65"/>
      <c r="AE156" s="65"/>
      <c r="AF156" s="65"/>
    </row>
    <row r="157" spans="1:32" s="61" customFormat="1" ht="15.75">
      <c r="A157" s="72"/>
      <c r="B157" s="73"/>
      <c r="C157" s="179" t="s">
        <v>987</v>
      </c>
      <c r="D157" s="179"/>
      <c r="E157" s="179"/>
      <c r="F157" s="179"/>
      <c r="G157" s="179"/>
      <c r="H157" s="179"/>
      <c r="I157" s="179"/>
      <c r="J157" s="179"/>
      <c r="K157" s="179"/>
      <c r="L157" s="179"/>
      <c r="M157" s="179"/>
      <c r="N157" s="179"/>
      <c r="O157" s="73"/>
      <c r="P157" s="73"/>
      <c r="Q157" s="73"/>
      <c r="R157" s="73"/>
      <c r="S157" s="73"/>
      <c r="T157" s="179" t="s">
        <v>988</v>
      </c>
      <c r="U157" s="179"/>
      <c r="V157" s="179"/>
      <c r="W157" s="179"/>
      <c r="X157" s="65"/>
      <c r="Y157" s="66"/>
      <c r="Z157" s="65"/>
      <c r="AA157" s="65"/>
      <c r="AB157" s="65"/>
      <c r="AC157" s="65"/>
      <c r="AD157" s="65"/>
      <c r="AE157" s="65"/>
      <c r="AF157" s="65"/>
    </row>
    <row r="158" spans="1:32" s="61" customFormat="1" ht="15.75">
      <c r="A158" s="72"/>
      <c r="B158" s="73"/>
      <c r="C158" s="177" t="s">
        <v>989</v>
      </c>
      <c r="D158" s="177"/>
      <c r="E158" s="177"/>
      <c r="F158" s="177"/>
      <c r="G158" s="177"/>
      <c r="H158" s="177"/>
      <c r="I158" s="177"/>
      <c r="J158" s="177"/>
      <c r="K158" s="177"/>
      <c r="L158" s="177"/>
      <c r="M158" s="177"/>
      <c r="N158" s="177"/>
      <c r="O158" s="65"/>
      <c r="P158" s="65"/>
      <c r="Q158" s="65"/>
      <c r="R158" s="65"/>
      <c r="S158" s="177" t="s">
        <v>990</v>
      </c>
      <c r="T158" s="177"/>
      <c r="U158" s="177"/>
      <c r="V158" s="177"/>
      <c r="W158" s="177"/>
      <c r="X158" s="177"/>
      <c r="Y158" s="177"/>
      <c r="Z158" s="65"/>
      <c r="AA158" s="65"/>
      <c r="AB158" s="65"/>
      <c r="AC158" s="65"/>
      <c r="AD158" s="65"/>
      <c r="AE158" s="65"/>
      <c r="AF158" s="65"/>
    </row>
    <row r="159" spans="1:32" s="61" customFormat="1" ht="15">
      <c r="A159" s="75"/>
      <c r="B159" s="65"/>
      <c r="C159" s="65"/>
      <c r="D159" s="65"/>
      <c r="E159" s="65"/>
      <c r="F159" s="76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6"/>
      <c r="Z159" s="65"/>
      <c r="AA159" s="65"/>
      <c r="AB159" s="65"/>
      <c r="AC159" s="65"/>
      <c r="AD159" s="65"/>
      <c r="AE159" s="65"/>
      <c r="AF159" s="65"/>
    </row>
  </sheetData>
  <mergeCells count="224">
    <mergeCell ref="A72:A73"/>
    <mergeCell ref="A96:A97"/>
    <mergeCell ref="B96:B97"/>
    <mergeCell ref="D96:D97"/>
    <mergeCell ref="E72:E73"/>
    <mergeCell ref="E78:E79"/>
    <mergeCell ref="E96:E97"/>
    <mergeCell ref="F96:F97"/>
    <mergeCell ref="A78:A79"/>
    <mergeCell ref="B72:B73"/>
    <mergeCell ref="X72:X73"/>
    <mergeCell ref="Z60:Z61"/>
    <mergeCell ref="Z72:Z73"/>
    <mergeCell ref="AA60:AA61"/>
    <mergeCell ref="AA72:AA73"/>
    <mergeCell ref="AC60:AC61"/>
    <mergeCell ref="AB72:AB73"/>
    <mergeCell ref="A141:A142"/>
    <mergeCell ref="B141:B142"/>
    <mergeCell ref="A136:A137"/>
    <mergeCell ref="B136:B137"/>
    <mergeCell ref="C141:C142"/>
    <mergeCell ref="C136:C137"/>
    <mergeCell ref="D141:D142"/>
    <mergeCell ref="E141:E142"/>
    <mergeCell ref="D136:D137"/>
    <mergeCell ref="E136:E137"/>
    <mergeCell ref="F136:F137"/>
    <mergeCell ref="D72:D73"/>
    <mergeCell ref="D78:D79"/>
    <mergeCell ref="C72:C73"/>
    <mergeCell ref="C78:C79"/>
    <mergeCell ref="C96:C97"/>
    <mergeCell ref="B78:B79"/>
    <mergeCell ref="C158:N158"/>
    <mergeCell ref="C157:N157"/>
    <mergeCell ref="A143:A144"/>
    <mergeCell ref="B143:B144"/>
    <mergeCell ref="C143:C144"/>
    <mergeCell ref="D143:D144"/>
    <mergeCell ref="E143:E144"/>
    <mergeCell ref="F143:F144"/>
    <mergeCell ref="AE111:AE112"/>
    <mergeCell ref="AC111:AC112"/>
    <mergeCell ref="AB111:AB112"/>
    <mergeCell ref="AA111:AA112"/>
    <mergeCell ref="Z111:Z112"/>
    <mergeCell ref="Y111:Y112"/>
    <mergeCell ref="X111:X112"/>
    <mergeCell ref="C111:C112"/>
    <mergeCell ref="D111:D112"/>
    <mergeCell ref="E111:E112"/>
    <mergeCell ref="F111:F112"/>
    <mergeCell ref="A111:A112"/>
    <mergeCell ref="B111:B112"/>
    <mergeCell ref="F126:F128"/>
    <mergeCell ref="E126:E128"/>
    <mergeCell ref="D126:D128"/>
    <mergeCell ref="Y126:Y128"/>
    <mergeCell ref="Z126:Z128"/>
    <mergeCell ref="AA126:AA128"/>
    <mergeCell ref="AA117:AA118"/>
    <mergeCell ref="AB126:AB128"/>
    <mergeCell ref="AE126:AE128"/>
    <mergeCell ref="A117:A118"/>
    <mergeCell ref="B117:B118"/>
    <mergeCell ref="C117:C118"/>
    <mergeCell ref="X117:X118"/>
    <mergeCell ref="Y117:Y118"/>
    <mergeCell ref="Z117:Z118"/>
    <mergeCell ref="AB117:AB118"/>
    <mergeCell ref="AC117:AC118"/>
    <mergeCell ref="AE117:AE118"/>
    <mergeCell ref="D117:D118"/>
    <mergeCell ref="E117:E118"/>
    <mergeCell ref="F117:F118"/>
    <mergeCell ref="C126:C128"/>
    <mergeCell ref="B126:B128"/>
    <mergeCell ref="A126:A128"/>
    <mergeCell ref="AE143:AE144"/>
    <mergeCell ref="AB141:AB142"/>
    <mergeCell ref="AB143:AB144"/>
    <mergeCell ref="Z141:Z142"/>
    <mergeCell ref="Y136:Y137"/>
    <mergeCell ref="Z143:Z144"/>
    <mergeCell ref="X141:X142"/>
    <mergeCell ref="X143:X144"/>
    <mergeCell ref="AE141:AE142"/>
    <mergeCell ref="P155:S155"/>
    <mergeCell ref="P154:S154"/>
    <mergeCell ref="S158:Y158"/>
    <mergeCell ref="T157:W157"/>
    <mergeCell ref="U155:W155"/>
    <mergeCell ref="U154:W154"/>
    <mergeCell ref="Y155:AA155"/>
    <mergeCell ref="Y154:AA154"/>
    <mergeCell ref="AC141:AC142"/>
    <mergeCell ref="E25:E26"/>
    <mergeCell ref="F23:F24"/>
    <mergeCell ref="D62:D71"/>
    <mergeCell ref="D60:D61"/>
    <mergeCell ref="D51:D52"/>
    <mergeCell ref="D17:D19"/>
    <mergeCell ref="D20:D21"/>
    <mergeCell ref="D23:D24"/>
    <mergeCell ref="D45:D46"/>
    <mergeCell ref="D25:D26"/>
    <mergeCell ref="A62:A71"/>
    <mergeCell ref="A60:A61"/>
    <mergeCell ref="A51:A52"/>
    <mergeCell ref="A45:A46"/>
    <mergeCell ref="A35:A36"/>
    <mergeCell ref="A17:A19"/>
    <mergeCell ref="A23:A24"/>
    <mergeCell ref="A25:A26"/>
    <mergeCell ref="A20:A21"/>
    <mergeCell ref="AE51:AE52"/>
    <mergeCell ref="AD51:AD52"/>
    <mergeCell ref="AC51:AC52"/>
    <mergeCell ref="AB51:AB52"/>
    <mergeCell ref="AA51:AA52"/>
    <mergeCell ref="Z51:Z52"/>
    <mergeCell ref="Y51:Y52"/>
    <mergeCell ref="X51:X52"/>
    <mergeCell ref="C62:C71"/>
    <mergeCell ref="C60:C61"/>
    <mergeCell ref="C51:C52"/>
    <mergeCell ref="F60:F61"/>
    <mergeCell ref="E51:E52"/>
    <mergeCell ref="E60:E61"/>
    <mergeCell ref="E62:E71"/>
    <mergeCell ref="X60:X61"/>
    <mergeCell ref="X68:X69"/>
    <mergeCell ref="X35:X36"/>
    <mergeCell ref="D35:D36"/>
    <mergeCell ref="E35:E36"/>
    <mergeCell ref="B17:B19"/>
    <mergeCell ref="B20:B21"/>
    <mergeCell ref="B23:B24"/>
    <mergeCell ref="B25:B26"/>
    <mergeCell ref="B35:B36"/>
    <mergeCell ref="B62:B71"/>
    <mergeCell ref="B51:B52"/>
    <mergeCell ref="B45:B46"/>
    <mergeCell ref="B60:B61"/>
    <mergeCell ref="C17:C19"/>
    <mergeCell ref="C35:C36"/>
    <mergeCell ref="C45:C46"/>
    <mergeCell ref="C20:C21"/>
    <mergeCell ref="C23:C24"/>
    <mergeCell ref="C25:C26"/>
    <mergeCell ref="F25:F26"/>
    <mergeCell ref="F45:F46"/>
    <mergeCell ref="E45:E46"/>
    <mergeCell ref="E20:E21"/>
    <mergeCell ref="E17:E19"/>
    <mergeCell ref="E23:E24"/>
    <mergeCell ref="AE35:AE36"/>
    <mergeCell ref="AD35:AD36"/>
    <mergeCell ref="AC35:AC36"/>
    <mergeCell ref="AC17:AC19"/>
    <mergeCell ref="AC25:AC26"/>
    <mergeCell ref="AB35:AB36"/>
    <mergeCell ref="AA35:AA36"/>
    <mergeCell ref="Z35:Z36"/>
    <mergeCell ref="Y35:Y36"/>
    <mergeCell ref="Z23:Z24"/>
    <mergeCell ref="Z25:Z26"/>
    <mergeCell ref="AA25:AA26"/>
    <mergeCell ref="AB23:AB24"/>
    <mergeCell ref="AB25:AB26"/>
    <mergeCell ref="Z17:Z19"/>
    <mergeCell ref="AB17:AB19"/>
    <mergeCell ref="AE12:AE14"/>
    <mergeCell ref="AD12:AD14"/>
    <mergeCell ref="AE17:AE19"/>
    <mergeCell ref="AC12:AC14"/>
    <mergeCell ref="AE25:AE26"/>
    <mergeCell ref="AC23:AC24"/>
    <mergeCell ref="R11:R14"/>
    <mergeCell ref="Q11:Q14"/>
    <mergeCell ref="X17:X19"/>
    <mergeCell ref="Y17:Y19"/>
    <mergeCell ref="X23:X24"/>
    <mergeCell ref="Y20:Y21"/>
    <mergeCell ref="X25:X26"/>
    <mergeCell ref="Y23:Y24"/>
    <mergeCell ref="Y25:Y26"/>
    <mergeCell ref="Y11:AE11"/>
    <mergeCell ref="Z12:AB12"/>
    <mergeCell ref="AA13:AB13"/>
    <mergeCell ref="Z13:Z14"/>
    <mergeCell ref="Y12:Y14"/>
    <mergeCell ref="X11:X14"/>
    <mergeCell ref="W12:W14"/>
    <mergeCell ref="V12:V14"/>
    <mergeCell ref="S11:W11"/>
    <mergeCell ref="U12:U14"/>
    <mergeCell ref="T12:T14"/>
    <mergeCell ref="S12:S14"/>
    <mergeCell ref="A3:AE3"/>
    <mergeCell ref="A4:AE4"/>
    <mergeCell ref="A5:AE5"/>
    <mergeCell ref="A7:AE7"/>
    <mergeCell ref="A8:AE8"/>
    <mergeCell ref="A10:A14"/>
    <mergeCell ref="B10:B14"/>
    <mergeCell ref="O11:O14"/>
    <mergeCell ref="P11:P14"/>
    <mergeCell ref="N11:N14"/>
    <mergeCell ref="M11:M14"/>
    <mergeCell ref="L11:L14"/>
    <mergeCell ref="K11:K14"/>
    <mergeCell ref="J11:J14"/>
    <mergeCell ref="I11:I14"/>
    <mergeCell ref="H11:H14"/>
    <mergeCell ref="G10:G14"/>
    <mergeCell ref="F10:F14"/>
    <mergeCell ref="E10:E14"/>
    <mergeCell ref="D10:D14"/>
    <mergeCell ref="C10:C14"/>
    <mergeCell ref="H10:L10"/>
    <mergeCell ref="M10:W10"/>
    <mergeCell ref="X10:AE10"/>
  </mergeCells>
  <pageMargins left="0.19685050845146199" right="0.19685050845146199" top="0.19685050845146199" bottom="0.19685050845146199" header="0.31496062874794001" footer="0.31496062874794001"/>
  <pageSetup paperSize="9" scale="6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34"/>
  <sheetViews>
    <sheetView workbookViewId="0"/>
  </sheetViews>
  <sheetFormatPr defaultColWidth="9" defaultRowHeight="12.75"/>
  <cols>
    <col min="1" max="1" width="6" style="2" customWidth="1"/>
    <col min="2" max="2" width="45.42578125" style="2" customWidth="1"/>
    <col min="3" max="3" width="18" style="2" customWidth="1"/>
    <col min="4" max="4" width="17.28515625" style="2" customWidth="1"/>
    <col min="5" max="5" width="13.42578125" style="2" customWidth="1"/>
    <col min="6" max="6" width="9" style="2" bestFit="1" customWidth="1"/>
    <col min="7" max="16384" width="9" style="2"/>
  </cols>
  <sheetData>
    <row r="1" spans="1:24" ht="15.75">
      <c r="A1" s="66"/>
      <c r="B1" s="66"/>
      <c r="C1" s="66"/>
      <c r="D1" s="66"/>
      <c r="E1" s="77" t="s">
        <v>991</v>
      </c>
    </row>
    <row r="2" spans="1:24" ht="32.25" customHeight="1">
      <c r="A2" s="192" t="s">
        <v>992</v>
      </c>
      <c r="B2" s="192"/>
      <c r="C2" s="192"/>
      <c r="D2" s="192"/>
      <c r="E2" s="192"/>
    </row>
    <row r="3" spans="1:24" ht="12.75" customHeight="1">
      <c r="A3" s="192" t="s">
        <v>993</v>
      </c>
      <c r="B3" s="192"/>
      <c r="C3" s="192"/>
      <c r="D3" s="192"/>
      <c r="E3" s="192"/>
    </row>
    <row r="4" spans="1:24" ht="9.9499999999999993" customHeight="1">
      <c r="A4" s="66"/>
      <c r="B4" s="66"/>
      <c r="C4" s="66"/>
      <c r="D4" s="66"/>
      <c r="E4" s="66"/>
    </row>
    <row r="5" spans="1:24" ht="15">
      <c r="A5" s="193" t="s">
        <v>994</v>
      </c>
      <c r="B5" s="193"/>
      <c r="C5" s="193"/>
      <c r="D5" s="193"/>
      <c r="E5" s="193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1:24" ht="29.25" customHeight="1">
      <c r="A6" s="187" t="s">
        <v>995</v>
      </c>
      <c r="B6" s="187"/>
      <c r="C6" s="187"/>
      <c r="D6" s="187"/>
      <c r="E6" s="187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</row>
    <row r="7" spans="1:24" ht="9.9499999999999993" customHeight="1">
      <c r="A7" s="191"/>
      <c r="B7" s="191"/>
      <c r="C7" s="191"/>
      <c r="D7" s="191"/>
      <c r="E7" s="191"/>
    </row>
    <row r="8" spans="1:24" ht="84.75" customHeight="1">
      <c r="A8" s="80" t="s">
        <v>6</v>
      </c>
      <c r="B8" s="80" t="s">
        <v>996</v>
      </c>
      <c r="C8" s="80" t="s">
        <v>997</v>
      </c>
      <c r="D8" s="80" t="s">
        <v>998</v>
      </c>
      <c r="E8" s="81" t="s">
        <v>999</v>
      </c>
    </row>
    <row r="9" spans="1:24" ht="15.75">
      <c r="A9" s="82">
        <v>1</v>
      </c>
      <c r="B9" s="82">
        <v>2</v>
      </c>
      <c r="C9" s="82">
        <v>3</v>
      </c>
      <c r="D9" s="82">
        <v>4</v>
      </c>
      <c r="E9" s="83">
        <v>5</v>
      </c>
    </row>
    <row r="10" spans="1:24" ht="15.75">
      <c r="A10" s="84">
        <v>1</v>
      </c>
      <c r="B10" s="85" t="s">
        <v>36</v>
      </c>
      <c r="C10" s="86" t="s">
        <v>1000</v>
      </c>
      <c r="D10" s="87" t="s">
        <v>43</v>
      </c>
      <c r="E10" s="83">
        <v>1686.23</v>
      </c>
    </row>
    <row r="11" spans="1:24" ht="15.75">
      <c r="A11" s="84">
        <v>2</v>
      </c>
      <c r="B11" s="88" t="s">
        <v>51</v>
      </c>
      <c r="C11" s="86" t="s">
        <v>1000</v>
      </c>
      <c r="D11" s="82" t="s">
        <v>43</v>
      </c>
      <c r="E11" s="83">
        <v>208.3</v>
      </c>
    </row>
    <row r="12" spans="1:24" ht="33.75" customHeight="1">
      <c r="A12" s="84">
        <v>3</v>
      </c>
      <c r="B12" s="88" t="s">
        <v>73</v>
      </c>
      <c r="C12" s="86" t="s">
        <v>1000</v>
      </c>
      <c r="D12" s="82" t="s">
        <v>43</v>
      </c>
      <c r="E12" s="83">
        <f>58+58</f>
        <v>116</v>
      </c>
    </row>
    <row r="13" spans="1:24" ht="15.75">
      <c r="A13" s="84">
        <v>4</v>
      </c>
      <c r="B13" s="85" t="s">
        <v>93</v>
      </c>
      <c r="C13" s="86" t="s">
        <v>1000</v>
      </c>
      <c r="D13" s="82" t="s">
        <v>43</v>
      </c>
      <c r="E13" s="83">
        <f>35+23</f>
        <v>58</v>
      </c>
    </row>
    <row r="14" spans="1:24" ht="15.75">
      <c r="A14" s="84">
        <v>5</v>
      </c>
      <c r="B14" s="85" t="s">
        <v>104</v>
      </c>
      <c r="C14" s="82" t="s">
        <v>43</v>
      </c>
      <c r="D14" s="82" t="s">
        <v>43</v>
      </c>
      <c r="E14" s="83">
        <v>0</v>
      </c>
    </row>
    <row r="15" spans="1:24" ht="35.25" customHeight="1">
      <c r="A15" s="82">
        <v>6</v>
      </c>
      <c r="B15" s="89" t="s">
        <v>117</v>
      </c>
      <c r="C15" s="82" t="s">
        <v>1001</v>
      </c>
      <c r="D15" s="82" t="s">
        <v>43</v>
      </c>
      <c r="E15" s="83">
        <f>15+20+20</f>
        <v>55</v>
      </c>
    </row>
    <row r="16" spans="1:24" ht="15.75" customHeight="1">
      <c r="A16" s="90">
        <v>7</v>
      </c>
      <c r="B16" s="91" t="s">
        <v>133</v>
      </c>
      <c r="C16" s="86" t="s">
        <v>1000</v>
      </c>
      <c r="D16" s="82" t="s">
        <v>43</v>
      </c>
      <c r="E16" s="83">
        <v>0</v>
      </c>
    </row>
    <row r="17" spans="1:5" ht="32.25" customHeight="1">
      <c r="A17" s="82">
        <v>8</v>
      </c>
      <c r="B17" s="92" t="s">
        <v>138</v>
      </c>
      <c r="C17" s="86" t="s">
        <v>1000</v>
      </c>
      <c r="D17" s="82" t="s">
        <v>43</v>
      </c>
      <c r="E17" s="83">
        <v>13.2</v>
      </c>
    </row>
    <row r="18" spans="1:5" ht="18" customHeight="1">
      <c r="A18" s="82">
        <v>9</v>
      </c>
      <c r="B18" s="92" t="s">
        <v>144</v>
      </c>
      <c r="C18" s="86" t="s">
        <v>1000</v>
      </c>
      <c r="D18" s="82" t="s">
        <v>43</v>
      </c>
      <c r="E18" s="83">
        <v>0</v>
      </c>
    </row>
    <row r="19" spans="1:5" ht="15.75" customHeight="1">
      <c r="A19" s="82">
        <v>10</v>
      </c>
      <c r="B19" s="89" t="s">
        <v>150</v>
      </c>
      <c r="C19" s="82" t="s">
        <v>1001</v>
      </c>
      <c r="D19" s="82" t="s">
        <v>43</v>
      </c>
      <c r="E19" s="83">
        <f>154.9+417.4+115.4</f>
        <v>687.69999999999993</v>
      </c>
    </row>
    <row r="20" spans="1:5" ht="15.75">
      <c r="A20" s="82">
        <v>11</v>
      </c>
      <c r="B20" s="91" t="s">
        <v>1002</v>
      </c>
      <c r="C20" s="82" t="s">
        <v>1001</v>
      </c>
      <c r="D20" s="82" t="s">
        <v>43</v>
      </c>
      <c r="E20" s="83">
        <v>570.20000000000005</v>
      </c>
    </row>
    <row r="21" spans="1:5" ht="15.75">
      <c r="A21" s="93">
        <v>12</v>
      </c>
      <c r="B21" s="94" t="s">
        <v>1003</v>
      </c>
      <c r="C21" s="86" t="s">
        <v>1000</v>
      </c>
      <c r="D21" s="82" t="s">
        <v>43</v>
      </c>
      <c r="E21" s="83">
        <v>0</v>
      </c>
    </row>
    <row r="22" spans="1:5" ht="15.75">
      <c r="A22" s="93">
        <v>13</v>
      </c>
      <c r="B22" s="94" t="s">
        <v>1004</v>
      </c>
      <c r="C22" s="82" t="s">
        <v>43</v>
      </c>
      <c r="D22" s="82" t="s">
        <v>43</v>
      </c>
      <c r="E22" s="83">
        <v>14</v>
      </c>
    </row>
    <row r="23" spans="1:5" ht="15.75">
      <c r="A23" s="90">
        <v>14</v>
      </c>
      <c r="B23" s="95" t="s">
        <v>1005</v>
      </c>
      <c r="C23" s="86" t="s">
        <v>1000</v>
      </c>
      <c r="D23" s="82" t="s">
        <v>43</v>
      </c>
      <c r="E23" s="83">
        <v>51.6</v>
      </c>
    </row>
    <row r="24" spans="1:5" ht="15.75">
      <c r="A24" s="84">
        <v>15</v>
      </c>
      <c r="B24" s="85" t="s">
        <v>184</v>
      </c>
      <c r="C24" s="86" t="s">
        <v>1000</v>
      </c>
      <c r="D24" s="82" t="s">
        <v>43</v>
      </c>
      <c r="E24" s="83">
        <v>0</v>
      </c>
    </row>
    <row r="25" spans="1:5" ht="15.75">
      <c r="A25" s="82">
        <v>16</v>
      </c>
      <c r="B25" s="91" t="s">
        <v>1006</v>
      </c>
      <c r="C25" s="87" t="s">
        <v>1000</v>
      </c>
      <c r="D25" s="82" t="s">
        <v>43</v>
      </c>
      <c r="E25" s="83">
        <v>30</v>
      </c>
    </row>
    <row r="26" spans="1:5" ht="15.75">
      <c r="A26" s="82">
        <v>17</v>
      </c>
      <c r="B26" s="91" t="s">
        <v>1007</v>
      </c>
      <c r="C26" s="87" t="s">
        <v>1000</v>
      </c>
      <c r="D26" s="82" t="s">
        <v>43</v>
      </c>
      <c r="E26" s="83">
        <v>10.8</v>
      </c>
    </row>
    <row r="27" spans="1:5" ht="15.75">
      <c r="A27" s="82">
        <v>18</v>
      </c>
      <c r="B27" s="91" t="s">
        <v>211</v>
      </c>
      <c r="C27" s="87" t="s">
        <v>1000</v>
      </c>
      <c r="D27" s="82" t="s">
        <v>43</v>
      </c>
      <c r="E27" s="83">
        <v>54</v>
      </c>
    </row>
    <row r="28" spans="1:5" ht="31.5">
      <c r="A28" s="82">
        <v>19</v>
      </c>
      <c r="B28" s="91" t="s">
        <v>217</v>
      </c>
      <c r="C28" s="82" t="s">
        <v>1008</v>
      </c>
      <c r="D28" s="82" t="s">
        <v>43</v>
      </c>
      <c r="E28" s="83">
        <v>247.74</v>
      </c>
    </row>
    <row r="29" spans="1:5" ht="15.75">
      <c r="A29" s="82">
        <v>20</v>
      </c>
      <c r="B29" s="91" t="s">
        <v>229</v>
      </c>
      <c r="C29" s="87" t="s">
        <v>1000</v>
      </c>
      <c r="D29" s="82" t="s">
        <v>43</v>
      </c>
      <c r="E29" s="83">
        <v>4.8</v>
      </c>
    </row>
    <row r="30" spans="1:5" ht="15.75">
      <c r="A30" s="84">
        <v>21</v>
      </c>
      <c r="B30" s="85" t="s">
        <v>1009</v>
      </c>
      <c r="C30" s="87" t="s">
        <v>1000</v>
      </c>
      <c r="D30" s="82" t="s">
        <v>43</v>
      </c>
      <c r="E30" s="83">
        <v>0</v>
      </c>
    </row>
    <row r="31" spans="1:5" ht="15.75">
      <c r="A31" s="84">
        <v>22</v>
      </c>
      <c r="B31" s="85" t="s">
        <v>248</v>
      </c>
      <c r="C31" s="87" t="s">
        <v>1000</v>
      </c>
      <c r="D31" s="82" t="s">
        <v>43</v>
      </c>
      <c r="E31" s="83">
        <v>0</v>
      </c>
    </row>
    <row r="32" spans="1:5" ht="15.75">
      <c r="A32" s="84">
        <v>23</v>
      </c>
      <c r="B32" s="91" t="s">
        <v>254</v>
      </c>
      <c r="C32" s="87" t="s">
        <v>1000</v>
      </c>
      <c r="D32" s="82" t="s">
        <v>43</v>
      </c>
      <c r="E32" s="83">
        <v>1754</v>
      </c>
    </row>
    <row r="33" spans="1:5" ht="15.75">
      <c r="A33" s="84">
        <v>24</v>
      </c>
      <c r="B33" s="85" t="s">
        <v>267</v>
      </c>
      <c r="C33" s="87" t="s">
        <v>1000</v>
      </c>
      <c r="D33" s="82" t="s">
        <v>43</v>
      </c>
      <c r="E33" s="83">
        <v>246.2</v>
      </c>
    </row>
    <row r="34" spans="1:5" ht="15.75">
      <c r="A34" s="84">
        <v>25</v>
      </c>
      <c r="B34" s="85" t="s">
        <v>281</v>
      </c>
      <c r="C34" s="87" t="s">
        <v>1000</v>
      </c>
      <c r="D34" s="82" t="s">
        <v>43</v>
      </c>
      <c r="E34" s="83">
        <v>373.28</v>
      </c>
    </row>
    <row r="35" spans="1:5" ht="15.75">
      <c r="A35" s="84">
        <v>26</v>
      </c>
      <c r="B35" s="91" t="s">
        <v>1010</v>
      </c>
      <c r="C35" s="87" t="s">
        <v>1000</v>
      </c>
      <c r="D35" s="82" t="s">
        <v>43</v>
      </c>
      <c r="E35" s="83">
        <v>288</v>
      </c>
    </row>
    <row r="36" spans="1:5" ht="15.75">
      <c r="A36" s="84">
        <v>27</v>
      </c>
      <c r="B36" s="91" t="s">
        <v>293</v>
      </c>
      <c r="C36" s="87" t="s">
        <v>1000</v>
      </c>
      <c r="D36" s="82" t="s">
        <v>43</v>
      </c>
      <c r="E36" s="83">
        <v>122</v>
      </c>
    </row>
    <row r="37" spans="1:5" ht="15.75">
      <c r="A37" s="82">
        <v>28</v>
      </c>
      <c r="B37" s="96" t="s">
        <v>298</v>
      </c>
      <c r="C37" s="87" t="s">
        <v>1000</v>
      </c>
      <c r="D37" s="82" t="s">
        <v>43</v>
      </c>
      <c r="E37" s="83">
        <v>2265.6999999999998</v>
      </c>
    </row>
    <row r="38" spans="1:5" ht="31.5">
      <c r="A38" s="82">
        <v>29</v>
      </c>
      <c r="B38" s="91" t="s">
        <v>310</v>
      </c>
      <c r="C38" s="82" t="s">
        <v>1011</v>
      </c>
      <c r="D38" s="82" t="s">
        <v>43</v>
      </c>
      <c r="E38" s="83">
        <v>46.45</v>
      </c>
    </row>
    <row r="39" spans="1:5" ht="15.75">
      <c r="A39" s="82">
        <v>30</v>
      </c>
      <c r="B39" s="97" t="s">
        <v>324</v>
      </c>
      <c r="C39" s="87" t="s">
        <v>1000</v>
      </c>
      <c r="D39" s="82" t="s">
        <v>43</v>
      </c>
      <c r="E39" s="98">
        <v>281</v>
      </c>
    </row>
    <row r="40" spans="1:5" ht="15.75">
      <c r="A40" s="82">
        <v>31</v>
      </c>
      <c r="B40" s="97" t="s">
        <v>332</v>
      </c>
      <c r="C40" s="87" t="s">
        <v>1000</v>
      </c>
      <c r="D40" s="82"/>
      <c r="E40" s="83">
        <v>49</v>
      </c>
    </row>
    <row r="41" spans="1:5" ht="15.75">
      <c r="A41" s="84">
        <v>32</v>
      </c>
      <c r="B41" s="97" t="s">
        <v>338</v>
      </c>
      <c r="C41" s="87" t="s">
        <v>1000</v>
      </c>
      <c r="D41" s="82" t="s">
        <v>43</v>
      </c>
      <c r="E41" s="83">
        <v>147</v>
      </c>
    </row>
    <row r="42" spans="1:5" ht="15.75">
      <c r="A42" s="99">
        <v>33</v>
      </c>
      <c r="B42" s="100" t="s">
        <v>344</v>
      </c>
      <c r="C42" s="87" t="s">
        <v>1000</v>
      </c>
      <c r="D42" s="82" t="s">
        <v>43</v>
      </c>
      <c r="E42" s="98">
        <v>70.7</v>
      </c>
    </row>
    <row r="43" spans="1:5" ht="15.75">
      <c r="A43" s="99">
        <v>34</v>
      </c>
      <c r="B43" s="100" t="s">
        <v>1012</v>
      </c>
      <c r="C43" s="87" t="s">
        <v>1000</v>
      </c>
      <c r="D43" s="82" t="s">
        <v>43</v>
      </c>
      <c r="E43" s="98">
        <v>113</v>
      </c>
    </row>
    <row r="44" spans="1:5" ht="15.75">
      <c r="A44" s="99"/>
      <c r="B44" s="100" t="s">
        <v>356</v>
      </c>
      <c r="C44" s="82" t="s">
        <v>43</v>
      </c>
      <c r="D44" s="82" t="s">
        <v>43</v>
      </c>
      <c r="E44" s="98"/>
    </row>
    <row r="45" spans="1:5" ht="15.75">
      <c r="A45" s="84">
        <v>35</v>
      </c>
      <c r="B45" s="91" t="s">
        <v>364</v>
      </c>
      <c r="C45" s="82" t="s">
        <v>43</v>
      </c>
      <c r="D45" s="82" t="s">
        <v>43</v>
      </c>
      <c r="E45" s="83">
        <v>25</v>
      </c>
    </row>
    <row r="46" spans="1:5" ht="15.75">
      <c r="A46" s="99">
        <v>36</v>
      </c>
      <c r="B46" s="91" t="s">
        <v>376</v>
      </c>
      <c r="C46" s="87" t="s">
        <v>1000</v>
      </c>
      <c r="D46" s="82" t="s">
        <v>43</v>
      </c>
      <c r="E46" s="83">
        <v>95</v>
      </c>
    </row>
    <row r="47" spans="1:5" ht="31.5">
      <c r="A47" s="188">
        <v>37</v>
      </c>
      <c r="B47" s="91" t="s">
        <v>1013</v>
      </c>
      <c r="C47" s="87" t="s">
        <v>1000</v>
      </c>
      <c r="D47" s="82"/>
      <c r="E47" s="83">
        <v>10496.7</v>
      </c>
    </row>
    <row r="48" spans="1:5" ht="15.75">
      <c r="A48" s="189"/>
      <c r="B48" s="91" t="s">
        <v>387</v>
      </c>
      <c r="C48" s="87" t="s">
        <v>1000</v>
      </c>
      <c r="D48" s="82"/>
      <c r="E48" s="83"/>
    </row>
    <row r="49" spans="1:6" ht="31.5">
      <c r="A49" s="189"/>
      <c r="B49" s="92" t="s">
        <v>1014</v>
      </c>
      <c r="C49" s="87" t="s">
        <v>1000</v>
      </c>
      <c r="D49" s="82" t="s">
        <v>43</v>
      </c>
      <c r="E49" s="98"/>
    </row>
    <row r="50" spans="1:6" ht="31.5">
      <c r="A50" s="189"/>
      <c r="B50" s="92" t="s">
        <v>1015</v>
      </c>
      <c r="C50" s="87" t="s">
        <v>1000</v>
      </c>
      <c r="D50" s="82" t="s">
        <v>43</v>
      </c>
      <c r="E50" s="98"/>
    </row>
    <row r="51" spans="1:6" ht="31.5">
      <c r="A51" s="189"/>
      <c r="B51" s="92" t="s">
        <v>1016</v>
      </c>
      <c r="C51" s="87" t="s">
        <v>1000</v>
      </c>
      <c r="D51" s="82" t="s">
        <v>43</v>
      </c>
      <c r="E51" s="98"/>
    </row>
    <row r="52" spans="1:6" ht="31.5">
      <c r="A52" s="189"/>
      <c r="B52" s="92" t="s">
        <v>1017</v>
      </c>
      <c r="C52" s="87" t="s">
        <v>1000</v>
      </c>
      <c r="D52" s="82" t="s">
        <v>43</v>
      </c>
      <c r="E52" s="98"/>
    </row>
    <row r="53" spans="1:6" ht="31.5">
      <c r="A53" s="189"/>
      <c r="B53" s="92" t="s">
        <v>1018</v>
      </c>
      <c r="C53" s="87" t="s">
        <v>1000</v>
      </c>
      <c r="D53" s="82" t="s">
        <v>43</v>
      </c>
      <c r="E53" s="98"/>
    </row>
    <row r="54" spans="1:6" ht="31.5">
      <c r="A54" s="189"/>
      <c r="B54" s="92" t="s">
        <v>1019</v>
      </c>
      <c r="C54" s="87" t="s">
        <v>1000</v>
      </c>
      <c r="D54" s="82" t="s">
        <v>43</v>
      </c>
      <c r="E54" s="98"/>
    </row>
    <row r="55" spans="1:6" ht="31.5">
      <c r="A55" s="189"/>
      <c r="B55" s="92" t="s">
        <v>1020</v>
      </c>
      <c r="C55" s="87" t="s">
        <v>1000</v>
      </c>
      <c r="D55" s="82" t="s">
        <v>43</v>
      </c>
      <c r="E55" s="98"/>
    </row>
    <row r="56" spans="1:6" ht="31.5">
      <c r="A56" s="190"/>
      <c r="B56" s="92" t="s">
        <v>1021</v>
      </c>
      <c r="C56" s="87" t="s">
        <v>1000</v>
      </c>
      <c r="D56" s="82" t="s">
        <v>43</v>
      </c>
      <c r="E56" s="98"/>
    </row>
    <row r="57" spans="1:6" ht="15.75">
      <c r="A57" s="84">
        <v>38</v>
      </c>
      <c r="B57" s="85" t="s">
        <v>445</v>
      </c>
      <c r="C57" s="87" t="s">
        <v>1000</v>
      </c>
      <c r="D57" s="82"/>
      <c r="E57" s="83">
        <v>5764.7449999999999</v>
      </c>
    </row>
    <row r="58" spans="1:6" ht="15.75">
      <c r="A58" s="84">
        <v>39</v>
      </c>
      <c r="B58" s="101" t="s">
        <v>459</v>
      </c>
      <c r="C58" s="87" t="s">
        <v>1000</v>
      </c>
      <c r="D58" s="82" t="s">
        <v>43</v>
      </c>
      <c r="E58" s="83">
        <f>12+18+670</f>
        <v>700</v>
      </c>
    </row>
    <row r="59" spans="1:6" ht="47.25">
      <c r="A59" s="82">
        <v>40</v>
      </c>
      <c r="B59" s="91" t="s">
        <v>464</v>
      </c>
      <c r="C59" s="102" t="s">
        <v>1022</v>
      </c>
      <c r="D59" s="102" t="s">
        <v>43</v>
      </c>
      <c r="E59" s="103">
        <v>405.53</v>
      </c>
      <c r="F59" s="104"/>
    </row>
    <row r="60" spans="1:6" ht="35.25" customHeight="1">
      <c r="A60" s="82">
        <v>41</v>
      </c>
      <c r="B60" s="91" t="s">
        <v>473</v>
      </c>
      <c r="C60" s="105" t="s">
        <v>1023</v>
      </c>
      <c r="D60" s="102" t="s">
        <v>1024</v>
      </c>
      <c r="E60" s="103">
        <v>801.5</v>
      </c>
    </row>
    <row r="61" spans="1:6" ht="15.75">
      <c r="A61" s="82">
        <v>42</v>
      </c>
      <c r="B61" s="106" t="s">
        <v>479</v>
      </c>
      <c r="C61" s="87" t="s">
        <v>1001</v>
      </c>
      <c r="D61" s="82" t="s">
        <v>43</v>
      </c>
      <c r="E61" s="107">
        <v>393.6</v>
      </c>
    </row>
    <row r="62" spans="1:6" ht="15.75">
      <c r="A62" s="82">
        <v>43</v>
      </c>
      <c r="B62" s="91" t="s">
        <v>490</v>
      </c>
      <c r="C62" s="82" t="s">
        <v>43</v>
      </c>
      <c r="D62" s="82" t="s">
        <v>43</v>
      </c>
      <c r="E62" s="83">
        <v>0</v>
      </c>
      <c r="F62" s="108"/>
    </row>
    <row r="63" spans="1:6" ht="15.75">
      <c r="A63" s="84">
        <v>44</v>
      </c>
      <c r="B63" s="92" t="s">
        <v>503</v>
      </c>
      <c r="C63" s="87" t="s">
        <v>1000</v>
      </c>
      <c r="D63" s="82" t="s">
        <v>43</v>
      </c>
      <c r="E63" s="83">
        <v>0</v>
      </c>
      <c r="F63" s="109"/>
    </row>
    <row r="64" spans="1:6" ht="15.75">
      <c r="A64" s="84">
        <v>45</v>
      </c>
      <c r="B64" s="92" t="s">
        <v>510</v>
      </c>
      <c r="C64" s="87" t="s">
        <v>1000</v>
      </c>
      <c r="D64" s="82" t="s">
        <v>43</v>
      </c>
      <c r="E64" s="83">
        <v>0</v>
      </c>
      <c r="F64" s="109"/>
    </row>
    <row r="65" spans="1:6" ht="15.75">
      <c r="A65" s="84">
        <v>46</v>
      </c>
      <c r="B65" s="91" t="s">
        <v>516</v>
      </c>
      <c r="C65" s="87" t="s">
        <v>1000</v>
      </c>
      <c r="D65" s="82" t="s">
        <v>43</v>
      </c>
      <c r="E65" s="83">
        <v>413</v>
      </c>
      <c r="F65" s="109"/>
    </row>
    <row r="66" spans="1:6" ht="15.75">
      <c r="A66" s="84">
        <v>47</v>
      </c>
      <c r="B66" s="91" t="s">
        <v>522</v>
      </c>
      <c r="C66" s="87" t="s">
        <v>1000</v>
      </c>
      <c r="D66" s="82" t="s">
        <v>43</v>
      </c>
      <c r="E66" s="83">
        <v>0</v>
      </c>
      <c r="F66" s="109"/>
    </row>
    <row r="67" spans="1:6" ht="15.75">
      <c r="A67" s="84">
        <v>48</v>
      </c>
      <c r="B67" s="91" t="s">
        <v>528</v>
      </c>
      <c r="C67" s="87" t="s">
        <v>1000</v>
      </c>
      <c r="D67" s="82" t="s">
        <v>43</v>
      </c>
      <c r="E67" s="83">
        <v>0</v>
      </c>
      <c r="F67" s="109"/>
    </row>
    <row r="68" spans="1:6" ht="15.75">
      <c r="A68" s="84">
        <v>49</v>
      </c>
      <c r="B68" s="91" t="s">
        <v>532</v>
      </c>
      <c r="C68" s="87" t="s">
        <v>1000</v>
      </c>
      <c r="D68" s="82" t="s">
        <v>43</v>
      </c>
      <c r="E68" s="83">
        <v>0</v>
      </c>
      <c r="F68" s="109"/>
    </row>
    <row r="69" spans="1:6" ht="15.75">
      <c r="A69" s="84">
        <v>50</v>
      </c>
      <c r="B69" s="91" t="s">
        <v>538</v>
      </c>
      <c r="C69" s="87" t="s">
        <v>1000</v>
      </c>
      <c r="D69" s="82" t="s">
        <v>43</v>
      </c>
      <c r="E69" s="83">
        <v>303.35000000000002</v>
      </c>
      <c r="F69" s="109"/>
    </row>
    <row r="70" spans="1:6" ht="15.75">
      <c r="A70" s="84">
        <v>51</v>
      </c>
      <c r="B70" s="110" t="s">
        <v>1025</v>
      </c>
      <c r="C70" s="87" t="s">
        <v>1000</v>
      </c>
      <c r="D70" s="82"/>
      <c r="E70" s="83">
        <v>0</v>
      </c>
    </row>
    <row r="71" spans="1:6" ht="15.75">
      <c r="A71" s="84">
        <v>52</v>
      </c>
      <c r="B71" s="110" t="s">
        <v>1026</v>
      </c>
      <c r="C71" s="87" t="s">
        <v>1000</v>
      </c>
      <c r="D71" s="82"/>
      <c r="E71" s="83">
        <v>73</v>
      </c>
    </row>
    <row r="72" spans="1:6" ht="15.75">
      <c r="A72" s="84">
        <v>53</v>
      </c>
      <c r="B72" s="73" t="s">
        <v>556</v>
      </c>
      <c r="C72" s="87" t="s">
        <v>1000</v>
      </c>
      <c r="D72" s="82" t="s">
        <v>43</v>
      </c>
      <c r="E72" s="83">
        <v>3225</v>
      </c>
    </row>
    <row r="73" spans="1:6" ht="15.75">
      <c r="A73" s="84">
        <v>54</v>
      </c>
      <c r="B73" s="85" t="s">
        <v>563</v>
      </c>
      <c r="C73" s="87" t="s">
        <v>1000</v>
      </c>
      <c r="D73" s="82"/>
      <c r="E73" s="83">
        <v>0</v>
      </c>
    </row>
    <row r="74" spans="1:6" ht="15.75">
      <c r="A74" s="84">
        <v>55</v>
      </c>
      <c r="B74" s="92" t="s">
        <v>571</v>
      </c>
      <c r="C74" s="87" t="s">
        <v>1000</v>
      </c>
      <c r="D74" s="82" t="s">
        <v>43</v>
      </c>
      <c r="E74" s="83">
        <v>238</v>
      </c>
    </row>
    <row r="75" spans="1:6" ht="15.75">
      <c r="A75" s="84">
        <v>56</v>
      </c>
      <c r="B75" s="92" t="s">
        <v>574</v>
      </c>
      <c r="C75" s="87" t="s">
        <v>1000</v>
      </c>
      <c r="D75" s="82" t="s">
        <v>43</v>
      </c>
      <c r="E75" s="83">
        <v>0.44</v>
      </c>
    </row>
    <row r="76" spans="1:6" ht="15.75">
      <c r="A76" s="84">
        <v>57</v>
      </c>
      <c r="B76" s="111" t="s">
        <v>580</v>
      </c>
      <c r="C76" s="87" t="s">
        <v>1001</v>
      </c>
      <c r="D76" s="82" t="s">
        <v>43</v>
      </c>
      <c r="E76" s="83">
        <v>0</v>
      </c>
    </row>
    <row r="77" spans="1:6" ht="15.75">
      <c r="A77" s="84">
        <v>58</v>
      </c>
      <c r="B77" s="112" t="s">
        <v>592</v>
      </c>
      <c r="C77" s="87" t="s">
        <v>1000</v>
      </c>
      <c r="D77" s="82"/>
      <c r="E77" s="83">
        <v>285</v>
      </c>
    </row>
    <row r="78" spans="1:6" ht="15.75">
      <c r="A78" s="84">
        <v>59</v>
      </c>
      <c r="B78" s="112" t="s">
        <v>602</v>
      </c>
      <c r="C78" s="87" t="s">
        <v>1000</v>
      </c>
      <c r="D78" s="82" t="s">
        <v>43</v>
      </c>
      <c r="E78" s="107">
        <v>116</v>
      </c>
    </row>
    <row r="79" spans="1:6" ht="15.75">
      <c r="A79" s="84">
        <v>60</v>
      </c>
      <c r="B79" s="112" t="s">
        <v>608</v>
      </c>
      <c r="C79" s="87" t="s">
        <v>1000</v>
      </c>
      <c r="D79" s="82" t="s">
        <v>43</v>
      </c>
      <c r="E79" s="107">
        <f>18.4+21.5</f>
        <v>39.9</v>
      </c>
    </row>
    <row r="80" spans="1:6" ht="15.75">
      <c r="A80" s="84">
        <v>61</v>
      </c>
      <c r="B80" s="97" t="s">
        <v>615</v>
      </c>
      <c r="C80" s="87" t="s">
        <v>1000</v>
      </c>
      <c r="D80" s="82" t="s">
        <v>43</v>
      </c>
      <c r="E80" s="83">
        <v>343</v>
      </c>
    </row>
    <row r="81" spans="1:5" ht="15.75">
      <c r="A81" s="84">
        <v>62</v>
      </c>
      <c r="B81" s="112" t="s">
        <v>623</v>
      </c>
      <c r="C81" s="87" t="s">
        <v>1000</v>
      </c>
      <c r="D81" s="82" t="s">
        <v>43</v>
      </c>
      <c r="E81" s="83">
        <f>72+36</f>
        <v>108</v>
      </c>
    </row>
    <row r="82" spans="1:5" ht="15.75">
      <c r="A82" s="84">
        <v>63</v>
      </c>
      <c r="B82" s="91" t="s">
        <v>634</v>
      </c>
      <c r="C82" s="82" t="s">
        <v>1001</v>
      </c>
      <c r="D82" s="82" t="s">
        <v>43</v>
      </c>
      <c r="E82" s="83">
        <v>177.1</v>
      </c>
    </row>
    <row r="83" spans="1:5" ht="15.75">
      <c r="A83" s="84">
        <v>64</v>
      </c>
      <c r="B83" s="91" t="s">
        <v>644</v>
      </c>
      <c r="C83" s="87" t="s">
        <v>1027</v>
      </c>
      <c r="D83" s="82" t="s">
        <v>43</v>
      </c>
      <c r="E83" s="83">
        <v>160.19999999999999</v>
      </c>
    </row>
    <row r="84" spans="1:5" ht="31.5">
      <c r="A84" s="84">
        <v>65</v>
      </c>
      <c r="B84" s="91" t="s">
        <v>652</v>
      </c>
      <c r="C84" s="87" t="s">
        <v>1000</v>
      </c>
      <c r="D84" s="82" t="s">
        <v>43</v>
      </c>
      <c r="E84" s="83">
        <v>0</v>
      </c>
    </row>
    <row r="85" spans="1:5" ht="15.75">
      <c r="A85" s="84">
        <v>66</v>
      </c>
      <c r="B85" s="91" t="s">
        <v>662</v>
      </c>
      <c r="C85" s="87" t="s">
        <v>1000</v>
      </c>
      <c r="D85" s="82" t="s">
        <v>43</v>
      </c>
      <c r="E85" s="83">
        <v>0</v>
      </c>
    </row>
    <row r="86" spans="1:5" ht="19.5" customHeight="1">
      <c r="A86" s="84">
        <v>67</v>
      </c>
      <c r="B86" s="111" t="s">
        <v>668</v>
      </c>
      <c r="C86" s="87" t="s">
        <v>1000</v>
      </c>
      <c r="D86" s="82" t="s">
        <v>43</v>
      </c>
      <c r="E86" s="103">
        <v>631.29999999999995</v>
      </c>
    </row>
    <row r="87" spans="1:5" ht="15.75">
      <c r="A87" s="84">
        <v>68</v>
      </c>
      <c r="B87" s="91" t="s">
        <v>675</v>
      </c>
      <c r="C87" s="87" t="s">
        <v>1000</v>
      </c>
      <c r="D87" s="82" t="s">
        <v>43</v>
      </c>
      <c r="E87" s="107">
        <v>226</v>
      </c>
    </row>
    <row r="88" spans="1:5" ht="15.75">
      <c r="A88" s="84">
        <v>69</v>
      </c>
      <c r="B88" s="91" t="s">
        <v>679</v>
      </c>
      <c r="C88" s="87" t="s">
        <v>1000</v>
      </c>
      <c r="D88" s="82" t="s">
        <v>43</v>
      </c>
      <c r="E88" s="83">
        <v>193.5</v>
      </c>
    </row>
    <row r="89" spans="1:5" ht="15.75">
      <c r="A89" s="84">
        <v>70</v>
      </c>
      <c r="B89" s="91" t="s">
        <v>685</v>
      </c>
      <c r="C89" s="87" t="s">
        <v>1000</v>
      </c>
      <c r="D89" s="82" t="s">
        <v>43</v>
      </c>
      <c r="E89" s="83">
        <v>201</v>
      </c>
    </row>
    <row r="90" spans="1:5" ht="15.75">
      <c r="A90" s="84">
        <v>71</v>
      </c>
      <c r="B90" s="91" t="s">
        <v>691</v>
      </c>
      <c r="C90" s="87" t="s">
        <v>1000</v>
      </c>
      <c r="D90" s="82" t="s">
        <v>43</v>
      </c>
      <c r="E90" s="83">
        <v>292.23</v>
      </c>
    </row>
    <row r="91" spans="1:5" ht="15.75">
      <c r="A91" s="84">
        <v>72</v>
      </c>
      <c r="B91" s="91" t="s">
        <v>697</v>
      </c>
      <c r="C91" s="87" t="s">
        <v>1000</v>
      </c>
      <c r="D91" s="82" t="s">
        <v>43</v>
      </c>
      <c r="E91" s="83">
        <v>73.3</v>
      </c>
    </row>
    <row r="92" spans="1:5" ht="15.75">
      <c r="A92" s="84">
        <v>73</v>
      </c>
      <c r="B92" s="91" t="s">
        <v>701</v>
      </c>
      <c r="C92" s="87" t="s">
        <v>1000</v>
      </c>
      <c r="D92" s="82" t="s">
        <v>43</v>
      </c>
      <c r="E92" s="83">
        <v>0</v>
      </c>
    </row>
    <row r="93" spans="1:5" ht="15.75">
      <c r="A93" s="84">
        <v>74</v>
      </c>
      <c r="B93" s="91" t="s">
        <v>713</v>
      </c>
      <c r="C93" s="82" t="s">
        <v>1001</v>
      </c>
      <c r="D93" s="82" t="s">
        <v>43</v>
      </c>
      <c r="E93" s="83">
        <v>282.7</v>
      </c>
    </row>
    <row r="94" spans="1:5" ht="15.75">
      <c r="A94" s="84">
        <v>75</v>
      </c>
      <c r="B94" s="91" t="s">
        <v>728</v>
      </c>
      <c r="C94" s="87" t="s">
        <v>1000</v>
      </c>
      <c r="D94" s="82" t="s">
        <v>43</v>
      </c>
      <c r="E94" s="83">
        <v>184.3</v>
      </c>
    </row>
    <row r="95" spans="1:5" ht="15.75">
      <c r="A95" s="84">
        <v>76</v>
      </c>
      <c r="B95" s="91" t="s">
        <v>734</v>
      </c>
      <c r="C95" s="87" t="s">
        <v>1000</v>
      </c>
      <c r="D95" s="82" t="s">
        <v>43</v>
      </c>
      <c r="E95" s="83">
        <v>69.8</v>
      </c>
    </row>
    <row r="96" spans="1:5" ht="31.5">
      <c r="A96" s="84">
        <v>77</v>
      </c>
      <c r="B96" s="91" t="s">
        <v>740</v>
      </c>
      <c r="C96" s="87" t="s">
        <v>1000</v>
      </c>
      <c r="D96" s="82" t="s">
        <v>43</v>
      </c>
      <c r="E96" s="83">
        <v>148.80000000000001</v>
      </c>
    </row>
    <row r="97" spans="1:5" ht="15.75">
      <c r="A97" s="84">
        <v>78</v>
      </c>
      <c r="B97" s="91" t="s">
        <v>1028</v>
      </c>
      <c r="C97" s="87" t="s">
        <v>1000</v>
      </c>
      <c r="D97" s="82" t="s">
        <v>43</v>
      </c>
      <c r="E97" s="83">
        <v>72</v>
      </c>
    </row>
    <row r="98" spans="1:5" ht="15.75">
      <c r="A98" s="84">
        <v>79</v>
      </c>
      <c r="B98" s="100" t="s">
        <v>754</v>
      </c>
      <c r="C98" s="87" t="s">
        <v>1000</v>
      </c>
      <c r="D98" s="82" t="s">
        <v>43</v>
      </c>
      <c r="E98" s="83">
        <v>211</v>
      </c>
    </row>
    <row r="99" spans="1:5" ht="15.75">
      <c r="A99" s="84">
        <v>80</v>
      </c>
      <c r="B99" s="91" t="s">
        <v>766</v>
      </c>
      <c r="C99" s="82" t="s">
        <v>1001</v>
      </c>
      <c r="D99" s="82" t="s">
        <v>43</v>
      </c>
      <c r="E99" s="83">
        <v>2253</v>
      </c>
    </row>
    <row r="100" spans="1:5" ht="15.75">
      <c r="A100" s="84">
        <v>81</v>
      </c>
      <c r="B100" s="91" t="s">
        <v>776</v>
      </c>
      <c r="C100" s="87" t="s">
        <v>1000</v>
      </c>
      <c r="D100" s="82" t="s">
        <v>43</v>
      </c>
      <c r="E100" s="83">
        <v>262.60000000000002</v>
      </c>
    </row>
    <row r="101" spans="1:5" ht="47.25">
      <c r="A101" s="84">
        <v>82</v>
      </c>
      <c r="B101" s="91" t="s">
        <v>1029</v>
      </c>
      <c r="C101" s="82" t="s">
        <v>1001</v>
      </c>
      <c r="D101" s="82" t="s">
        <v>43</v>
      </c>
      <c r="E101" s="83">
        <v>0</v>
      </c>
    </row>
    <row r="102" spans="1:5" ht="20.25" customHeight="1">
      <c r="A102" s="84">
        <v>83</v>
      </c>
      <c r="B102" s="100" t="s">
        <v>789</v>
      </c>
      <c r="C102" s="87" t="s">
        <v>1000</v>
      </c>
      <c r="D102" s="82" t="s">
        <v>43</v>
      </c>
      <c r="E102" s="83">
        <v>0</v>
      </c>
    </row>
    <row r="103" spans="1:5" ht="15.75">
      <c r="A103" s="84">
        <v>84</v>
      </c>
      <c r="B103" s="110" t="s">
        <v>1030</v>
      </c>
      <c r="C103" s="87"/>
      <c r="D103" s="82"/>
      <c r="E103" s="83">
        <v>0</v>
      </c>
    </row>
    <row r="104" spans="1:5" ht="15.75">
      <c r="A104" s="84">
        <v>85</v>
      </c>
      <c r="B104" s="106" t="s">
        <v>804</v>
      </c>
      <c r="C104" s="87" t="s">
        <v>1027</v>
      </c>
      <c r="D104" s="82" t="s">
        <v>43</v>
      </c>
      <c r="E104" s="83">
        <v>533.03099999999995</v>
      </c>
    </row>
    <row r="105" spans="1:5" ht="15.75">
      <c r="A105" s="84">
        <v>86</v>
      </c>
      <c r="B105" s="91" t="s">
        <v>812</v>
      </c>
      <c r="C105" s="82" t="s">
        <v>43</v>
      </c>
      <c r="D105" s="82" t="s">
        <v>43</v>
      </c>
      <c r="E105" s="83">
        <v>0</v>
      </c>
    </row>
    <row r="106" spans="1:5" ht="15.75">
      <c r="A106" s="84">
        <v>87</v>
      </c>
      <c r="B106" s="88" t="s">
        <v>817</v>
      </c>
      <c r="C106" s="87" t="s">
        <v>1000</v>
      </c>
      <c r="D106" s="82" t="s">
        <v>43</v>
      </c>
      <c r="E106" s="83">
        <v>1389</v>
      </c>
    </row>
    <row r="107" spans="1:5" ht="15.75">
      <c r="A107" s="84">
        <v>88</v>
      </c>
      <c r="B107" s="91" t="s">
        <v>829</v>
      </c>
      <c r="C107" s="87" t="s">
        <v>1000</v>
      </c>
      <c r="D107" s="82" t="s">
        <v>43</v>
      </c>
      <c r="E107" s="83">
        <v>120</v>
      </c>
    </row>
    <row r="108" spans="1:5" ht="15.75">
      <c r="A108" s="84">
        <v>89</v>
      </c>
      <c r="B108" s="91" t="s">
        <v>1031</v>
      </c>
      <c r="C108" s="87" t="s">
        <v>1000</v>
      </c>
      <c r="D108" s="82" t="s">
        <v>43</v>
      </c>
      <c r="E108" s="83">
        <v>0</v>
      </c>
    </row>
    <row r="109" spans="1:5" ht="15.75">
      <c r="A109" s="84">
        <v>90</v>
      </c>
      <c r="B109" s="91" t="s">
        <v>842</v>
      </c>
      <c r="C109" s="87" t="s">
        <v>1000</v>
      </c>
      <c r="D109" s="82" t="s">
        <v>43</v>
      </c>
      <c r="E109" s="83">
        <v>0</v>
      </c>
    </row>
    <row r="110" spans="1:5" ht="15.75">
      <c r="A110" s="84">
        <v>91</v>
      </c>
      <c r="B110" s="91" t="s">
        <v>846</v>
      </c>
      <c r="C110" s="87" t="s">
        <v>1000</v>
      </c>
      <c r="D110" s="82" t="s">
        <v>43</v>
      </c>
      <c r="E110" s="83">
        <v>18.78</v>
      </c>
    </row>
    <row r="111" spans="1:5" ht="15.75">
      <c r="A111" s="84">
        <v>92</v>
      </c>
      <c r="B111" s="91" t="s">
        <v>850</v>
      </c>
      <c r="C111" s="87" t="s">
        <v>1000</v>
      </c>
      <c r="D111" s="82" t="s">
        <v>43</v>
      </c>
      <c r="E111" s="83">
        <v>0</v>
      </c>
    </row>
    <row r="112" spans="1:5" ht="15.75">
      <c r="A112" s="84">
        <v>93</v>
      </c>
      <c r="B112" s="92" t="s">
        <v>1032</v>
      </c>
      <c r="C112" s="87" t="s">
        <v>1000</v>
      </c>
      <c r="D112" s="82" t="s">
        <v>43</v>
      </c>
      <c r="E112" s="83">
        <v>83.1</v>
      </c>
    </row>
    <row r="113" spans="1:6" ht="15.75">
      <c r="A113" s="84">
        <v>94</v>
      </c>
      <c r="B113" s="85" t="s">
        <v>862</v>
      </c>
      <c r="C113" s="87" t="s">
        <v>1000</v>
      </c>
      <c r="D113" s="82" t="s">
        <v>43</v>
      </c>
      <c r="E113" s="83">
        <v>221.2</v>
      </c>
    </row>
    <row r="114" spans="1:6" ht="15.75">
      <c r="A114" s="84">
        <v>95</v>
      </c>
      <c r="B114" s="85" t="s">
        <v>870</v>
      </c>
      <c r="C114" s="87" t="s">
        <v>1000</v>
      </c>
      <c r="D114" s="82" t="s">
        <v>43</v>
      </c>
      <c r="E114" s="83">
        <v>107.6</v>
      </c>
    </row>
    <row r="115" spans="1:6" ht="15.75">
      <c r="A115" s="84">
        <v>96</v>
      </c>
      <c r="B115" s="106" t="s">
        <v>879</v>
      </c>
      <c r="C115" s="87" t="s">
        <v>1000</v>
      </c>
      <c r="D115" s="82" t="s">
        <v>43</v>
      </c>
      <c r="E115" s="83">
        <v>0</v>
      </c>
    </row>
    <row r="116" spans="1:6" ht="15.75">
      <c r="A116" s="84">
        <v>97</v>
      </c>
      <c r="B116" s="106" t="s">
        <v>890</v>
      </c>
      <c r="C116" s="87" t="s">
        <v>1000</v>
      </c>
      <c r="D116" s="82" t="s">
        <v>43</v>
      </c>
      <c r="E116" s="83">
        <v>32.9</v>
      </c>
    </row>
    <row r="117" spans="1:6" ht="15.75">
      <c r="A117" s="84">
        <v>98</v>
      </c>
      <c r="B117" s="113" t="s">
        <v>1033</v>
      </c>
      <c r="C117" s="87" t="s">
        <v>1000</v>
      </c>
      <c r="D117" s="82"/>
      <c r="E117" s="83">
        <v>336</v>
      </c>
    </row>
    <row r="118" spans="1:6" ht="15.75">
      <c r="A118" s="84">
        <v>99</v>
      </c>
      <c r="B118" s="112" t="s">
        <v>900</v>
      </c>
      <c r="C118" s="82" t="s">
        <v>1034</v>
      </c>
      <c r="D118" s="82" t="s">
        <v>43</v>
      </c>
      <c r="E118" s="98">
        <v>8913</v>
      </c>
    </row>
    <row r="119" spans="1:6" ht="15.75">
      <c r="A119" s="84">
        <v>100</v>
      </c>
      <c r="B119" s="91" t="s">
        <v>912</v>
      </c>
      <c r="C119" s="87" t="s">
        <v>1000</v>
      </c>
      <c r="D119" s="82" t="s">
        <v>43</v>
      </c>
      <c r="E119" s="83">
        <v>2015</v>
      </c>
    </row>
    <row r="120" spans="1:6" ht="15.75">
      <c r="A120" s="84">
        <v>101</v>
      </c>
      <c r="B120" s="100" t="s">
        <v>923</v>
      </c>
      <c r="C120" s="87" t="s">
        <v>1027</v>
      </c>
      <c r="D120" s="82" t="s">
        <v>43</v>
      </c>
      <c r="E120" s="83">
        <v>0</v>
      </c>
    </row>
    <row r="121" spans="1:6" ht="15.75">
      <c r="A121" s="84">
        <v>102</v>
      </c>
      <c r="B121" s="91" t="s">
        <v>932</v>
      </c>
      <c r="C121" s="87" t="s">
        <v>1027</v>
      </c>
      <c r="D121" s="82" t="s">
        <v>43</v>
      </c>
      <c r="E121" s="83">
        <v>0</v>
      </c>
    </row>
    <row r="122" spans="1:6" ht="15.75">
      <c r="A122" s="84">
        <v>103</v>
      </c>
      <c r="B122" s="100" t="s">
        <v>942</v>
      </c>
      <c r="C122" s="87" t="s">
        <v>1000</v>
      </c>
      <c r="D122" s="82" t="s">
        <v>43</v>
      </c>
      <c r="E122" s="83">
        <v>0</v>
      </c>
      <c r="F122" s="114"/>
    </row>
    <row r="123" spans="1:6" ht="15.75">
      <c r="A123" s="84"/>
      <c r="B123" s="91" t="s">
        <v>950</v>
      </c>
      <c r="C123" s="82" t="s">
        <v>43</v>
      </c>
      <c r="D123" s="82" t="s">
        <v>43</v>
      </c>
      <c r="E123" s="83"/>
    </row>
    <row r="124" spans="1:6" ht="15.75">
      <c r="A124" s="84"/>
      <c r="B124" s="91" t="s">
        <v>1035</v>
      </c>
      <c r="C124" s="82" t="s">
        <v>43</v>
      </c>
      <c r="D124" s="82" t="s">
        <v>43</v>
      </c>
      <c r="E124" s="83"/>
    </row>
    <row r="125" spans="1:6" ht="15.75">
      <c r="A125" s="84">
        <v>104</v>
      </c>
      <c r="B125" s="91" t="s">
        <v>1036</v>
      </c>
      <c r="C125" s="87" t="s">
        <v>1000</v>
      </c>
      <c r="D125" s="82" t="s">
        <v>43</v>
      </c>
      <c r="E125" s="83">
        <v>0</v>
      </c>
    </row>
    <row r="126" spans="1:6" ht="15.75">
      <c r="A126" s="83">
        <v>105</v>
      </c>
      <c r="B126" s="91" t="s">
        <v>975</v>
      </c>
      <c r="C126" s="87" t="s">
        <v>1000</v>
      </c>
      <c r="D126" s="82" t="s">
        <v>43</v>
      </c>
      <c r="E126" s="83">
        <v>0</v>
      </c>
    </row>
    <row r="127" spans="1:6">
      <c r="E127"/>
    </row>
    <row r="128" spans="1:6" ht="15.75">
      <c r="A128" s="195" t="s">
        <v>1037</v>
      </c>
      <c r="B128" s="196"/>
      <c r="C128" s="115"/>
      <c r="D128" s="115"/>
      <c r="E128" s="116">
        <f>SUM(E10:E126)</f>
        <v>52599.106000000007</v>
      </c>
    </row>
    <row r="129" spans="1:18" ht="9.9499999999999993" customHeight="1">
      <c r="A129" s="117"/>
      <c r="B129" s="117"/>
      <c r="C129" s="118"/>
      <c r="D129" s="119"/>
      <c r="E129" s="119"/>
    </row>
    <row r="130" spans="1:18" ht="43.5" customHeight="1">
      <c r="A130" s="120" t="s">
        <v>981</v>
      </c>
      <c r="B130" s="63"/>
      <c r="C130" s="121" t="s">
        <v>1038</v>
      </c>
      <c r="D130" s="122" t="s">
        <v>983</v>
      </c>
      <c r="E130" s="123"/>
      <c r="F130" s="63"/>
      <c r="G130" s="63"/>
      <c r="N130" s="124"/>
      <c r="O130" s="124"/>
    </row>
    <row r="131" spans="1:18" ht="18.75">
      <c r="A131" s="65"/>
      <c r="B131" s="67"/>
      <c r="C131" s="70" t="s">
        <v>984</v>
      </c>
      <c r="D131" s="71" t="s">
        <v>985</v>
      </c>
      <c r="E131" s="71" t="s">
        <v>986</v>
      </c>
      <c r="F131" s="65"/>
      <c r="G131" s="69"/>
      <c r="N131" s="65"/>
    </row>
    <row r="132" spans="1:18" ht="9.9499999999999993" customHeight="1">
      <c r="A132" s="73"/>
      <c r="B132" s="73"/>
      <c r="C132" s="73"/>
      <c r="D132" s="72"/>
      <c r="E132" s="72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</row>
    <row r="133" spans="1:18" ht="15.75">
      <c r="A133" s="73"/>
      <c r="B133" s="125" t="s">
        <v>1039</v>
      </c>
      <c r="C133" s="65"/>
      <c r="D133" s="194" t="s">
        <v>988</v>
      </c>
      <c r="E133" s="194"/>
      <c r="F133" s="73"/>
      <c r="G133" s="73"/>
      <c r="H133" s="73"/>
      <c r="I133" s="73"/>
      <c r="J133" s="73"/>
      <c r="K133" s="73"/>
      <c r="L133" s="73"/>
      <c r="M133" s="73"/>
      <c r="Q133" s="73"/>
      <c r="R133" s="73"/>
    </row>
    <row r="134" spans="1:18" ht="15.75">
      <c r="A134" s="73"/>
      <c r="B134" s="78" t="s">
        <v>989</v>
      </c>
      <c r="C134" s="65"/>
      <c r="D134" s="177" t="s">
        <v>990</v>
      </c>
      <c r="E134" s="177"/>
      <c r="F134" s="65"/>
      <c r="G134" s="65"/>
      <c r="H134" s="65"/>
      <c r="I134" s="65"/>
      <c r="J134" s="65"/>
      <c r="K134" s="65"/>
      <c r="L134" s="65"/>
      <c r="N134" s="65"/>
      <c r="O134" s="65"/>
      <c r="P134" s="65"/>
      <c r="Q134" s="65"/>
      <c r="R134" s="73"/>
    </row>
  </sheetData>
  <mergeCells count="9">
    <mergeCell ref="D134:E134"/>
    <mergeCell ref="D133:E133"/>
    <mergeCell ref="A128:B128"/>
    <mergeCell ref="A6:E6"/>
    <mergeCell ref="A47:A56"/>
    <mergeCell ref="A7:E7"/>
    <mergeCell ref="A2:E2"/>
    <mergeCell ref="A3:E3"/>
    <mergeCell ref="A5:E5"/>
  </mergeCells>
  <pageMargins left="0.19685050845146199" right="0.19685050845146199" top="0.157480418682098" bottom="0.19685050845146199" header="0.31496062874794001" footer="0.31496062874794001"/>
  <pageSetup paperSize="9" scale="9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3.1</vt:lpstr>
      <vt:lpstr>6.1</vt:lpstr>
      <vt:lpstr>'3.1'!Область_печати</vt:lpstr>
      <vt:lpstr>'6.1'!Область_печати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2023-09-13T10:02:08Z</dcterms:created>
  <dcterms:modified xsi:type="dcterms:W3CDTF">2023-09-13T10:02:09Z</dcterms:modified>
</cp:coreProperties>
</file>